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stoma623\Downloads\"/>
    </mc:Choice>
  </mc:AlternateContent>
  <xr:revisionPtr revIDLastSave="0" documentId="13_ncr:1_{0024222E-A0AB-4586-B37A-49BA5EF2B9E7}" xr6:coauthVersionLast="47" xr6:coauthVersionMax="47" xr10:uidLastSave="{00000000-0000-0000-0000-000000000000}"/>
  <bookViews>
    <workbookView xWindow="28680" yWindow="-120" windowWidth="29040" windowHeight="17520" xr2:uid="{0DD89845-369F-41FE-891A-79F7E07ED274}"/>
  </bookViews>
  <sheets>
    <sheet name="11-12" sheetId="1" r:id="rId1"/>
    <sheet name="18-19" sheetId="2" r:id="rId2"/>
    <sheet name="Liste attente" sheetId="6" r:id="rId3"/>
  </sheets>
  <definedNames>
    <definedName name="_xlnm._FilterDatabase" localSheetId="0" hidden="1">'11-12'!$A$1:$AE$66</definedName>
    <definedName name="_xlnm._FilterDatabase" localSheetId="1" hidden="1">'18-19'!$A$1:$AE$34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7" i="2" l="1"/>
  <c r="I45" i="1"/>
  <c r="B62" i="1"/>
  <c r="G45" i="1"/>
  <c r="B64" i="2" l="1"/>
  <c r="B56" i="1" l="1"/>
  <c r="D71" i="1" s="1"/>
  <c r="B55" i="1"/>
  <c r="D70" i="1" s="1"/>
  <c r="B54" i="1"/>
  <c r="B53" i="1"/>
  <c r="D68" i="1" s="1"/>
  <c r="B52" i="1"/>
  <c r="D67" i="1" s="1"/>
  <c r="B54" i="2"/>
  <c r="D70" i="2" s="1"/>
  <c r="B55" i="2"/>
  <c r="B56" i="2"/>
  <c r="B57" i="2"/>
  <c r="D73" i="2" s="1"/>
  <c r="B58" i="2"/>
  <c r="B53" i="2"/>
  <c r="D69" i="2" s="1"/>
  <c r="D76" i="2" l="1"/>
  <c r="B60" i="2"/>
  <c r="G47" i="2" l="1"/>
  <c r="B63" i="1" l="1"/>
  <c r="B65" i="2"/>
  <c r="B61" i="1"/>
  <c r="J61" i="1" s="1"/>
  <c r="B60" i="1" l="1"/>
  <c r="J60" i="1" s="1"/>
  <c r="C45" i="1"/>
  <c r="B62" i="2"/>
  <c r="G65" i="2" s="1"/>
  <c r="B63" i="2"/>
  <c r="C47" i="2"/>
  <c r="B66" i="1" l="1"/>
  <c r="B68" i="2"/>
  <c r="G66" i="2"/>
  <c r="B51" i="1"/>
  <c r="B58" i="1" l="1"/>
  <c r="D66" i="1"/>
  <c r="D73" i="1" s="1"/>
</calcChain>
</file>

<file path=xl/sharedStrings.xml><?xml version="1.0" encoding="utf-8"?>
<sst xmlns="http://schemas.openxmlformats.org/spreadsheetml/2006/main" count="1565" uniqueCount="300">
  <si>
    <t>Id</t>
  </si>
  <si>
    <t>Disney</t>
  </si>
  <si>
    <t>1 date ou 2</t>
  </si>
  <si>
    <t>choix 1</t>
  </si>
  <si>
    <t>option HP</t>
  </si>
  <si>
    <t xml:space="preserve">si pas HP possible maintien ? </t>
  </si>
  <si>
    <t>Nom de l'agent</t>
  </si>
  <si>
    <t>Prénom de l'agent</t>
  </si>
  <si>
    <t xml:space="preserve">Projection </t>
  </si>
  <si>
    <t>Nbre de chambres</t>
  </si>
  <si>
    <t>Age enfant 1</t>
  </si>
  <si>
    <t>Age enfant 2</t>
  </si>
  <si>
    <t>Age enfant 3</t>
  </si>
  <si>
    <t>agent</t>
  </si>
  <si>
    <t>accomp</t>
  </si>
  <si>
    <t>conjoint</t>
  </si>
  <si>
    <t>enfant 1</t>
  </si>
  <si>
    <t>enfant 2</t>
  </si>
  <si>
    <t>enfant 3</t>
  </si>
  <si>
    <t>Total sans ext</t>
  </si>
  <si>
    <t>ext</t>
  </si>
  <si>
    <t xml:space="preserve">si pas ext ok ? </t>
  </si>
  <si>
    <t>Lieu de départ souhaité (de Béthune ou de St Omer, sous réserve d'un minimum)</t>
  </si>
  <si>
    <t>deux dates</t>
  </si>
  <si>
    <t>11 et 12 avril 2026</t>
  </si>
  <si>
    <t>Oui</t>
  </si>
  <si>
    <t>oras</t>
  </si>
  <si>
    <t>christelle</t>
  </si>
  <si>
    <t>Arras</t>
  </si>
  <si>
    <t>11 et 22 avril 2026</t>
  </si>
  <si>
    <t>Non</t>
  </si>
  <si>
    <t>lagache</t>
  </si>
  <si>
    <t>sophie</t>
  </si>
  <si>
    <t>twin</t>
  </si>
  <si>
    <t>Flahaut</t>
  </si>
  <si>
    <t xml:space="preserve">Ludivine </t>
  </si>
  <si>
    <t>double</t>
  </si>
  <si>
    <t>Calais</t>
  </si>
  <si>
    <t>une seule date</t>
  </si>
  <si>
    <t>darleux</t>
  </si>
  <si>
    <t>cassandra</t>
  </si>
  <si>
    <t>triple (double + enft)</t>
  </si>
  <si>
    <t>Dupont</t>
  </si>
  <si>
    <t>Elodie</t>
  </si>
  <si>
    <t>LAPORTE</t>
  </si>
  <si>
    <t>Fanny</t>
  </si>
  <si>
    <t>double comm</t>
  </si>
  <si>
    <t>Béthune</t>
  </si>
  <si>
    <t>NOWAK</t>
  </si>
  <si>
    <t>Guillaume</t>
  </si>
  <si>
    <t>triple</t>
  </si>
  <si>
    <t>BOISEDU</t>
  </si>
  <si>
    <t>Karine</t>
  </si>
  <si>
    <t>17</t>
  </si>
  <si>
    <t>LE GOFF</t>
  </si>
  <si>
    <t>VALERIE</t>
  </si>
  <si>
    <t>MASCLET</t>
  </si>
  <si>
    <t>JONATHAN</t>
  </si>
  <si>
    <t>CECILE</t>
  </si>
  <si>
    <t>STRASEELE</t>
  </si>
  <si>
    <t>ELISE</t>
  </si>
  <si>
    <t>St Omer</t>
  </si>
  <si>
    <t>Lefebvre</t>
  </si>
  <si>
    <t>Jimmy</t>
  </si>
  <si>
    <t>familiale</t>
  </si>
  <si>
    <t>Hellebois</t>
  </si>
  <si>
    <t>Annabelle</t>
  </si>
  <si>
    <t>double + twin</t>
  </si>
  <si>
    <t>Dorothée</t>
  </si>
  <si>
    <t xml:space="preserve">Boudoux </t>
  </si>
  <si>
    <t xml:space="preserve">Aurelie </t>
  </si>
  <si>
    <t>GAYOT</t>
  </si>
  <si>
    <t>JESSICA</t>
  </si>
  <si>
    <t>lesage</t>
  </si>
  <si>
    <t>martine</t>
  </si>
  <si>
    <t>DESSAILLY</t>
  </si>
  <si>
    <t>PENEL</t>
  </si>
  <si>
    <t>EMELINE</t>
  </si>
  <si>
    <t>BRIOIS</t>
  </si>
  <si>
    <t>NATHALIE</t>
  </si>
  <si>
    <t>LANCRY</t>
  </si>
  <si>
    <t>CHLOE</t>
  </si>
  <si>
    <t xml:space="preserve">Pollart </t>
  </si>
  <si>
    <t xml:space="preserve">Pascale </t>
  </si>
  <si>
    <t>single</t>
  </si>
  <si>
    <t>1</t>
  </si>
  <si>
    <t>BRAY</t>
  </si>
  <si>
    <t>EMILIE</t>
  </si>
  <si>
    <t xml:space="preserve">double </t>
  </si>
  <si>
    <t>Vasseur</t>
  </si>
  <si>
    <t>Benjamin</t>
  </si>
  <si>
    <t>morand</t>
  </si>
  <si>
    <t>marie odile</t>
  </si>
  <si>
    <t>ANGELIQUE</t>
  </si>
  <si>
    <t>18 et 19 avril 2026</t>
  </si>
  <si>
    <t/>
  </si>
  <si>
    <t>MURIELLE</t>
  </si>
  <si>
    <t>CINDY</t>
  </si>
  <si>
    <t>baes</t>
  </si>
  <si>
    <t>romain</t>
  </si>
  <si>
    <t>Helaers</t>
  </si>
  <si>
    <t>Tatiana</t>
  </si>
  <si>
    <t>Anthony</t>
  </si>
  <si>
    <t>Caudron</t>
  </si>
  <si>
    <t>Sabrina</t>
  </si>
  <si>
    <t>LEUWERS</t>
  </si>
  <si>
    <t>JULIE</t>
  </si>
  <si>
    <t>ANDRIEUX</t>
  </si>
  <si>
    <t>LYDIE</t>
  </si>
  <si>
    <t>14</t>
  </si>
  <si>
    <t>11</t>
  </si>
  <si>
    <t>PERON</t>
  </si>
  <si>
    <t>MESSAGER</t>
  </si>
  <si>
    <t>LEFEBVRE</t>
  </si>
  <si>
    <t>Isabelle</t>
  </si>
  <si>
    <t xml:space="preserve">NOEL </t>
  </si>
  <si>
    <t xml:space="preserve">Stéphanie </t>
  </si>
  <si>
    <t>ABRASSART</t>
  </si>
  <si>
    <t>triple 3 lits</t>
  </si>
  <si>
    <t>BINCOLETTO</t>
  </si>
  <si>
    <t>Gillians</t>
  </si>
  <si>
    <t>DEFACHELLES</t>
  </si>
  <si>
    <t>SYLVIE</t>
  </si>
  <si>
    <t>CLIQUENNOIS</t>
  </si>
  <si>
    <t>AURORE</t>
  </si>
  <si>
    <t>twin avec zmuda</t>
  </si>
  <si>
    <t>ZMUDA</t>
  </si>
  <si>
    <t>ANNE SOPHIE</t>
  </si>
  <si>
    <t>twin avec cliquenois</t>
  </si>
  <si>
    <t xml:space="preserve">IAIA </t>
  </si>
  <si>
    <t>David</t>
  </si>
  <si>
    <t>DUTOUR</t>
  </si>
  <si>
    <t>CHRISTELLE</t>
  </si>
  <si>
    <t>FARIN</t>
  </si>
  <si>
    <t>DAVID</t>
  </si>
  <si>
    <t>DELCROIX</t>
  </si>
  <si>
    <t>Céline</t>
  </si>
  <si>
    <t>DELANNOY</t>
  </si>
  <si>
    <t>twin avec grattepanche</t>
  </si>
  <si>
    <t>GRATTEPANCHE</t>
  </si>
  <si>
    <t>twin avec delannoy</t>
  </si>
  <si>
    <t>HUBERT</t>
  </si>
  <si>
    <t>Adeline</t>
  </si>
  <si>
    <t>BACQ</t>
  </si>
  <si>
    <t>VIRGINIE</t>
  </si>
  <si>
    <t>2 twin</t>
  </si>
  <si>
    <t xml:space="preserve">DARRÉ </t>
  </si>
  <si>
    <t>Sandy</t>
  </si>
  <si>
    <t>DOCQUOY</t>
  </si>
  <si>
    <t>ALEXANDRA</t>
  </si>
  <si>
    <t>LEPRINCE</t>
  </si>
  <si>
    <t>cornet</t>
  </si>
  <si>
    <t>anais</t>
  </si>
  <si>
    <t>DEGOUVE</t>
  </si>
  <si>
    <t>Stéphanie</t>
  </si>
  <si>
    <t>1 double - 1 twin</t>
  </si>
  <si>
    <t>SAVARY</t>
  </si>
  <si>
    <t>Cécile</t>
  </si>
  <si>
    <t>TOMASI</t>
  </si>
  <si>
    <t>Samuel</t>
  </si>
  <si>
    <t>AUCOIN</t>
  </si>
  <si>
    <t>GAELLE</t>
  </si>
  <si>
    <t>DAMBRAIN</t>
  </si>
  <si>
    <t>HELENA</t>
  </si>
  <si>
    <t>RIGAUX</t>
  </si>
  <si>
    <t>CORALIE</t>
  </si>
  <si>
    <t>sart</t>
  </si>
  <si>
    <t>audrey</t>
  </si>
  <si>
    <t>double communicante</t>
  </si>
  <si>
    <t>Twin</t>
  </si>
  <si>
    <t>SINGLE</t>
  </si>
  <si>
    <t>1 double + 1 twin</t>
  </si>
  <si>
    <t xml:space="preserve">Arras </t>
  </si>
  <si>
    <t>Total</t>
  </si>
  <si>
    <t>Total chambres</t>
  </si>
  <si>
    <t>MANESSE</t>
  </si>
  <si>
    <t>AUDREY</t>
  </si>
  <si>
    <t>BRIAND-DECQUE</t>
  </si>
  <si>
    <t>SABRINA</t>
  </si>
  <si>
    <t>LUCAS</t>
  </si>
  <si>
    <t>DOMINIQUE</t>
  </si>
  <si>
    <t>NOEL</t>
  </si>
  <si>
    <t>Lainé</t>
  </si>
  <si>
    <t>Marielle</t>
  </si>
  <si>
    <t>marion</t>
  </si>
  <si>
    <t>15</t>
  </si>
  <si>
    <t>PAMART</t>
  </si>
  <si>
    <t>ribeaucourt</t>
  </si>
  <si>
    <t>laeticia</t>
  </si>
  <si>
    <t>CAVIGNEAUX</t>
  </si>
  <si>
    <t>MAGALI</t>
  </si>
  <si>
    <t>BELVALETTE</t>
  </si>
  <si>
    <t>Virginie</t>
  </si>
  <si>
    <t>GLORIAN</t>
  </si>
  <si>
    <t>Océane</t>
  </si>
  <si>
    <t>MACIEJAK</t>
  </si>
  <si>
    <t>Noulard</t>
  </si>
  <si>
    <t>Sylvaine</t>
  </si>
  <si>
    <t>2 doubles</t>
  </si>
  <si>
    <t>Duplouye</t>
  </si>
  <si>
    <t>Vanessa</t>
  </si>
  <si>
    <t>triple double + enft</t>
  </si>
  <si>
    <t>hugot</t>
  </si>
  <si>
    <t>stéphanie</t>
  </si>
  <si>
    <t>TEILHET</t>
  </si>
  <si>
    <t>BUTOR</t>
  </si>
  <si>
    <t>SOPHIE</t>
  </si>
  <si>
    <t>DUHAUT</t>
  </si>
  <si>
    <t>acroute</t>
  </si>
  <si>
    <t>charlotte</t>
  </si>
  <si>
    <t>COSYNS</t>
  </si>
  <si>
    <t>Audrey</t>
  </si>
  <si>
    <t>HELENE</t>
  </si>
  <si>
    <t>FONTAINE</t>
  </si>
  <si>
    <t>Inès</t>
  </si>
  <si>
    <t>LAMOUR</t>
  </si>
  <si>
    <t>Yohann</t>
  </si>
  <si>
    <t>RENAUX</t>
  </si>
  <si>
    <t>LECOUSTRE</t>
  </si>
  <si>
    <t>LAURENCE</t>
  </si>
  <si>
    <t>Arras + Béthune</t>
  </si>
  <si>
    <t>Calais + St Omer</t>
  </si>
  <si>
    <t xml:space="preserve">SAMEZ </t>
  </si>
  <si>
    <t>MARTINE</t>
  </si>
  <si>
    <t>BANQUART</t>
  </si>
  <si>
    <t>CAROLINE</t>
  </si>
  <si>
    <t>Béthune-St omer+Calais</t>
  </si>
  <si>
    <t>rulens</t>
  </si>
  <si>
    <t>géraldine</t>
  </si>
  <si>
    <t xml:space="preserve">DOYEN </t>
  </si>
  <si>
    <t xml:space="preserve">CROMBET </t>
  </si>
  <si>
    <t xml:space="preserve">Christelle </t>
  </si>
  <si>
    <t xml:space="preserve">Desmaretz </t>
  </si>
  <si>
    <t>DUPLOUYE</t>
  </si>
  <si>
    <t>Anne-Sophie</t>
  </si>
  <si>
    <t>TURBANT</t>
  </si>
  <si>
    <t>PEGGY</t>
  </si>
  <si>
    <t>ROUSSEAUX</t>
  </si>
  <si>
    <t>FRANCK</t>
  </si>
  <si>
    <t>BERTHE</t>
  </si>
  <si>
    <t>Nadège</t>
  </si>
  <si>
    <t>WIEREZ</t>
  </si>
  <si>
    <t>OPHELIE</t>
  </si>
  <si>
    <t>Pringère</t>
  </si>
  <si>
    <t>Michaël</t>
  </si>
  <si>
    <t>WISSOCQ</t>
  </si>
  <si>
    <t>MARINE</t>
  </si>
  <si>
    <t>LAURENT</t>
  </si>
  <si>
    <t>Valérie</t>
  </si>
  <si>
    <t>DIONGUE-RESTIVO</t>
  </si>
  <si>
    <t>miternique</t>
  </si>
  <si>
    <t>linda</t>
  </si>
  <si>
    <t>DUHEM</t>
  </si>
  <si>
    <t>blondel</t>
  </si>
  <si>
    <t>korine</t>
  </si>
  <si>
    <t>BEGHIN</t>
  </si>
  <si>
    <t>AMANDINE</t>
  </si>
  <si>
    <t>KAPLIN</t>
  </si>
  <si>
    <t xml:space="preserve">AURELIE </t>
  </si>
  <si>
    <t>DELELIS</t>
  </si>
  <si>
    <t>Clémence</t>
  </si>
  <si>
    <t>LEFRANC</t>
  </si>
  <si>
    <t>CELINE</t>
  </si>
  <si>
    <t>pecqueur</t>
  </si>
  <si>
    <t>cathy</t>
  </si>
  <si>
    <t>GOLLIOT</t>
  </si>
  <si>
    <t>Dominique</t>
  </si>
  <si>
    <t>BOULANGER</t>
  </si>
  <si>
    <t>Coralie</t>
  </si>
  <si>
    <t>Davrinche</t>
  </si>
  <si>
    <t xml:space="preserve">Prouvost </t>
  </si>
  <si>
    <t>Juliette</t>
  </si>
  <si>
    <t>DEWET</t>
  </si>
  <si>
    <t>Aline</t>
  </si>
  <si>
    <t>LESTOQUOY</t>
  </si>
  <si>
    <t>Vincent</t>
  </si>
  <si>
    <t>Caron</t>
  </si>
  <si>
    <t>Laurence</t>
  </si>
  <si>
    <t>LEMAIRE</t>
  </si>
  <si>
    <t>Anaïs</t>
  </si>
  <si>
    <t>Maerten</t>
  </si>
  <si>
    <t>Betty</t>
  </si>
  <si>
    <t>DUCROCQ</t>
  </si>
  <si>
    <t>Lecoustre</t>
  </si>
  <si>
    <t>Nicolas</t>
  </si>
  <si>
    <t>Carpentier</t>
  </si>
  <si>
    <t>Sophie</t>
  </si>
  <si>
    <t>bailly</t>
  </si>
  <si>
    <t>Perperot</t>
  </si>
  <si>
    <t>Chloé</t>
  </si>
  <si>
    <t xml:space="preserve">du </t>
  </si>
  <si>
    <t>Total normal</t>
  </si>
  <si>
    <r>
      <t xml:space="preserve">triple </t>
    </r>
    <r>
      <rPr>
        <b/>
        <sz val="11"/>
        <rFont val="Aptos Narrow"/>
        <family val="2"/>
        <scheme val="minor"/>
      </rPr>
      <t>+ double</t>
    </r>
  </si>
  <si>
    <t>change</t>
  </si>
  <si>
    <t>total famille</t>
  </si>
  <si>
    <t>Projection si Ok</t>
  </si>
  <si>
    <t>Demande à l'hotel</t>
  </si>
  <si>
    <t>1 seule date</t>
  </si>
  <si>
    <t>choix 1 si 2 dates</t>
  </si>
  <si>
    <t>Lieu de départ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</si>
</sst>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8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0" xfId="0" applyFont="1" applyFill="1"/>
    <xf numFmtId="0" fontId="0" fillId="3" borderId="0" xfId="0" applyFill="1"/>
    <xf numFmtId="0" fontId="1" fillId="0" borderId="0" xfId="0" applyFont="1"/>
    <xf numFmtId="0" fontId="0" fillId="4" borderId="0" xfId="0" applyFill="1"/>
    <xf numFmtId="49" fontId="0" fillId="0" borderId="0" xfId="0" applyNumberFormat="1"/>
    <xf numFmtId="0" fontId="0" fillId="2" borderId="0" xfId="0" applyFill="1"/>
    <xf numFmtId="0" fontId="1" fillId="5" borderId="0" xfId="0" applyFont="1" applyFill="1"/>
    <xf numFmtId="0" fontId="3" fillId="0" borderId="0" xfId="0" applyFont="1"/>
    <xf numFmtId="0" fontId="0" fillId="6" borderId="0" xfId="0" applyFill="1"/>
    <xf numFmtId="0" fontId="4" fillId="0" borderId="0" xfId="0" applyFont="1"/>
    <xf numFmtId="0" fontId="5" fillId="0" borderId="0" xfId="0" applyFont="1"/>
    <xf numFmtId="0" fontId="3" fillId="3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6" borderId="0" xfId="0" applyFont="1" applyFill="1"/>
    <xf numFmtId="0" fontId="1" fillId="7" borderId="0" xfId="0" applyFont="1" applyFill="1"/>
    <xf numFmtId="0" fontId="1" fillId="6" borderId="0" xfId="0" applyFont="1" applyFill="1"/>
    <xf numFmtId="0" fontId="0" fillId="5" borderId="0" xfId="0" applyFill="1"/>
    <xf numFmtId="49" fontId="1" fillId="7" borderId="0" xfId="0" applyNumberFormat="1" applyFont="1" applyFill="1"/>
    <xf numFmtId="0" fontId="1" fillId="4" borderId="0" xfId="0" applyFont="1" applyFill="1"/>
    <xf numFmtId="0" fontId="8" fillId="3" borderId="0" xfId="0" applyFont="1" applyFill="1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EE471-9BE3-4AE3-9658-2082FF5564B2}">
  <dimension ref="A1:AE73"/>
  <sheetViews>
    <sheetView tabSelected="1" topLeftCell="M1" workbookViewId="0">
      <selection activeCell="AC1" sqref="AC1:AE1"/>
    </sheetView>
  </sheetViews>
  <sheetFormatPr baseColWidth="10" defaultColWidth="11.42578125" defaultRowHeight="15" x14ac:dyDescent="0.25"/>
  <cols>
    <col min="1" max="1" width="21" bestFit="1" customWidth="1"/>
    <col min="3" max="3" width="4" bestFit="1" customWidth="1"/>
    <col min="4" max="4" width="13.7109375" bestFit="1" customWidth="1"/>
    <col min="5" max="6" width="16.28515625" bestFit="1" customWidth="1"/>
    <col min="8" max="8" width="27.7109375" bestFit="1" customWidth="1"/>
    <col min="9" max="9" width="5.85546875" bestFit="1" customWidth="1"/>
    <col min="10" max="10" width="15.5703125" bestFit="1" customWidth="1"/>
    <col min="11" max="11" width="16.85546875" bestFit="1" customWidth="1"/>
    <col min="12" max="12" width="18.85546875" bestFit="1" customWidth="1"/>
    <col min="13" max="13" width="17.28515625" style="23" bestFit="1" customWidth="1"/>
    <col min="14" max="14" width="11.5703125" bestFit="1" customWidth="1"/>
    <col min="30" max="31" width="16.28515625" bestFit="1" customWidth="1"/>
  </cols>
  <sheetData>
    <row r="1" spans="1:31" x14ac:dyDescent="0.25">
      <c r="A1" t="s">
        <v>0</v>
      </c>
      <c r="B1" t="s">
        <v>1</v>
      </c>
      <c r="D1" t="s">
        <v>2</v>
      </c>
      <c r="E1" t="s">
        <v>3</v>
      </c>
      <c r="F1" t="s">
        <v>3</v>
      </c>
      <c r="G1" t="s">
        <v>4</v>
      </c>
      <c r="H1" t="s">
        <v>5</v>
      </c>
      <c r="J1" t="s">
        <v>6</v>
      </c>
      <c r="K1" t="s">
        <v>7</v>
      </c>
      <c r="L1" t="s">
        <v>296</v>
      </c>
      <c r="M1" s="23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4</v>
      </c>
      <c r="AA1" t="s">
        <v>5</v>
      </c>
      <c r="AB1" t="s">
        <v>22</v>
      </c>
      <c r="AC1" t="s">
        <v>2</v>
      </c>
      <c r="AD1" t="s">
        <v>297</v>
      </c>
      <c r="AE1" t="s">
        <v>298</v>
      </c>
    </row>
    <row r="2" spans="1:31" x14ac:dyDescent="0.25">
      <c r="A2">
        <v>21</v>
      </c>
      <c r="C2" s="1">
        <v>3</v>
      </c>
      <c r="D2" t="s">
        <v>23</v>
      </c>
      <c r="F2" t="s">
        <v>24</v>
      </c>
      <c r="G2">
        <v>3</v>
      </c>
      <c r="H2" t="s">
        <v>25</v>
      </c>
      <c r="I2" s="1">
        <v>3</v>
      </c>
      <c r="J2" s="2" t="s">
        <v>26</v>
      </c>
      <c r="K2" s="2" t="s">
        <v>27</v>
      </c>
      <c r="L2" s="22" t="s">
        <v>50</v>
      </c>
      <c r="M2" s="15">
        <v>1</v>
      </c>
      <c r="N2">
        <v>16</v>
      </c>
      <c r="O2" t="s">
        <v>95</v>
      </c>
      <c r="P2" t="s">
        <v>95</v>
      </c>
      <c r="Q2">
        <v>1</v>
      </c>
      <c r="R2">
        <v>0</v>
      </c>
      <c r="S2">
        <v>1</v>
      </c>
      <c r="T2">
        <v>1</v>
      </c>
      <c r="U2">
        <v>0</v>
      </c>
      <c r="V2">
        <v>0</v>
      </c>
      <c r="W2">
        <v>3</v>
      </c>
      <c r="X2">
        <v>0</v>
      </c>
      <c r="Y2">
        <v>0</v>
      </c>
      <c r="Z2">
        <v>3</v>
      </c>
      <c r="AA2" t="s">
        <v>25</v>
      </c>
      <c r="AB2" t="s">
        <v>28</v>
      </c>
      <c r="AC2" t="s">
        <v>23</v>
      </c>
      <c r="AE2" t="s">
        <v>24</v>
      </c>
    </row>
    <row r="3" spans="1:31" x14ac:dyDescent="0.25">
      <c r="A3">
        <v>50</v>
      </c>
      <c r="C3">
        <v>2</v>
      </c>
      <c r="D3" t="s">
        <v>23</v>
      </c>
      <c r="F3" t="s">
        <v>24</v>
      </c>
      <c r="G3">
        <v>2</v>
      </c>
      <c r="H3" t="s">
        <v>25</v>
      </c>
      <c r="I3">
        <v>2</v>
      </c>
      <c r="J3" s="2" t="s">
        <v>31</v>
      </c>
      <c r="K3" s="2" t="s">
        <v>32</v>
      </c>
      <c r="L3" s="2" t="s">
        <v>33</v>
      </c>
      <c r="M3" s="15">
        <v>1</v>
      </c>
      <c r="N3">
        <v>18</v>
      </c>
      <c r="O3" t="s">
        <v>95</v>
      </c>
      <c r="P3" t="s">
        <v>95</v>
      </c>
      <c r="Q3">
        <v>1</v>
      </c>
      <c r="R3">
        <v>0</v>
      </c>
      <c r="S3">
        <v>0</v>
      </c>
      <c r="T3">
        <v>1</v>
      </c>
      <c r="U3">
        <v>0</v>
      </c>
      <c r="V3">
        <v>0</v>
      </c>
      <c r="W3">
        <v>2</v>
      </c>
      <c r="X3">
        <v>0</v>
      </c>
      <c r="Y3">
        <v>0</v>
      </c>
      <c r="Z3">
        <v>2</v>
      </c>
      <c r="AA3" t="s">
        <v>25</v>
      </c>
      <c r="AB3" t="s">
        <v>28</v>
      </c>
      <c r="AC3" t="s">
        <v>23</v>
      </c>
      <c r="AE3" t="s">
        <v>24</v>
      </c>
    </row>
    <row r="4" spans="1:31" x14ac:dyDescent="0.25">
      <c r="A4">
        <v>55</v>
      </c>
      <c r="C4">
        <v>2</v>
      </c>
      <c r="D4" t="s">
        <v>23</v>
      </c>
      <c r="F4" t="s">
        <v>24</v>
      </c>
      <c r="G4">
        <v>2</v>
      </c>
      <c r="H4" t="s">
        <v>25</v>
      </c>
      <c r="I4">
        <v>2</v>
      </c>
      <c r="J4" s="2" t="s">
        <v>34</v>
      </c>
      <c r="K4" s="2" t="s">
        <v>35</v>
      </c>
      <c r="L4" s="2" t="s">
        <v>36</v>
      </c>
      <c r="M4" s="15">
        <v>1</v>
      </c>
      <c r="N4" t="s">
        <v>95</v>
      </c>
      <c r="O4" t="s">
        <v>95</v>
      </c>
      <c r="P4" t="s">
        <v>95</v>
      </c>
      <c r="Q4">
        <v>1</v>
      </c>
      <c r="R4">
        <v>1</v>
      </c>
      <c r="S4">
        <v>0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2</v>
      </c>
      <c r="AA4" t="s">
        <v>25</v>
      </c>
      <c r="AB4" t="s">
        <v>37</v>
      </c>
      <c r="AC4" t="s">
        <v>23</v>
      </c>
      <c r="AE4" t="s">
        <v>24</v>
      </c>
    </row>
    <row r="5" spans="1:31" x14ac:dyDescent="0.25">
      <c r="A5">
        <v>70</v>
      </c>
      <c r="B5" s="3"/>
      <c r="C5">
        <v>3</v>
      </c>
      <c r="D5" t="s">
        <v>38</v>
      </c>
      <c r="E5" t="s">
        <v>24</v>
      </c>
      <c r="G5">
        <v>3</v>
      </c>
      <c r="H5" t="s">
        <v>25</v>
      </c>
      <c r="I5">
        <v>3</v>
      </c>
      <c r="J5" s="2" t="s">
        <v>39</v>
      </c>
      <c r="K5" s="2" t="s">
        <v>40</v>
      </c>
      <c r="L5" s="22" t="s">
        <v>50</v>
      </c>
      <c r="M5" s="15">
        <v>1</v>
      </c>
      <c r="N5">
        <v>8</v>
      </c>
      <c r="O5" t="s">
        <v>95</v>
      </c>
      <c r="P5" t="s">
        <v>95</v>
      </c>
      <c r="Q5">
        <v>1</v>
      </c>
      <c r="R5">
        <v>0</v>
      </c>
      <c r="S5">
        <v>1</v>
      </c>
      <c r="T5">
        <v>1</v>
      </c>
      <c r="U5">
        <v>0</v>
      </c>
      <c r="V5">
        <v>0</v>
      </c>
      <c r="W5">
        <v>3</v>
      </c>
      <c r="X5">
        <v>0</v>
      </c>
      <c r="Y5">
        <v>0</v>
      </c>
      <c r="Z5">
        <v>3</v>
      </c>
      <c r="AA5" t="s">
        <v>25</v>
      </c>
      <c r="AB5" t="s">
        <v>28</v>
      </c>
      <c r="AC5" t="s">
        <v>38</v>
      </c>
      <c r="AD5" t="s">
        <v>24</v>
      </c>
    </row>
    <row r="6" spans="1:31" x14ac:dyDescent="0.25">
      <c r="A6">
        <v>81</v>
      </c>
      <c r="C6">
        <v>2</v>
      </c>
      <c r="D6" t="s">
        <v>23</v>
      </c>
      <c r="F6" t="s">
        <v>24</v>
      </c>
      <c r="G6">
        <v>2</v>
      </c>
      <c r="H6" t="s">
        <v>25</v>
      </c>
      <c r="I6">
        <v>2</v>
      </c>
      <c r="J6" s="2" t="s">
        <v>42</v>
      </c>
      <c r="K6" s="2" t="s">
        <v>43</v>
      </c>
      <c r="L6" s="2" t="s">
        <v>36</v>
      </c>
      <c r="M6" s="15">
        <v>1</v>
      </c>
      <c r="N6" t="s">
        <v>95</v>
      </c>
      <c r="O6" t="s">
        <v>95</v>
      </c>
      <c r="P6" t="s">
        <v>95</v>
      </c>
      <c r="Q6">
        <v>1</v>
      </c>
      <c r="R6">
        <v>0</v>
      </c>
      <c r="S6">
        <v>1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>
        <v>2</v>
      </c>
      <c r="AA6" t="s">
        <v>25</v>
      </c>
      <c r="AB6" t="s">
        <v>37</v>
      </c>
      <c r="AC6" t="s">
        <v>23</v>
      </c>
      <c r="AE6" t="s">
        <v>24</v>
      </c>
    </row>
    <row r="7" spans="1:31" x14ac:dyDescent="0.25">
      <c r="A7">
        <v>112</v>
      </c>
      <c r="C7">
        <v>4</v>
      </c>
      <c r="D7" t="s">
        <v>38</v>
      </c>
      <c r="E7" t="s">
        <v>24</v>
      </c>
      <c r="G7">
        <v>4</v>
      </c>
      <c r="H7" s="3" t="s">
        <v>30</v>
      </c>
      <c r="I7">
        <v>4</v>
      </c>
      <c r="J7" t="s">
        <v>44</v>
      </c>
      <c r="K7" t="s">
        <v>45</v>
      </c>
      <c r="L7" s="11" t="s">
        <v>46</v>
      </c>
      <c r="M7" s="15">
        <v>2</v>
      </c>
      <c r="N7">
        <v>12</v>
      </c>
      <c r="O7">
        <v>5</v>
      </c>
      <c r="P7" s="3" t="s">
        <v>95</v>
      </c>
      <c r="Q7">
        <v>1</v>
      </c>
      <c r="R7">
        <v>0</v>
      </c>
      <c r="S7">
        <v>1</v>
      </c>
      <c r="T7">
        <v>1</v>
      </c>
      <c r="U7">
        <v>1</v>
      </c>
      <c r="V7">
        <v>0</v>
      </c>
      <c r="W7">
        <v>4</v>
      </c>
      <c r="X7">
        <v>0</v>
      </c>
      <c r="Y7">
        <v>0</v>
      </c>
      <c r="Z7">
        <v>4</v>
      </c>
      <c r="AA7" t="s">
        <v>30</v>
      </c>
      <c r="AB7" t="s">
        <v>47</v>
      </c>
      <c r="AC7" t="s">
        <v>38</v>
      </c>
      <c r="AD7" t="s">
        <v>24</v>
      </c>
    </row>
    <row r="8" spans="1:31" x14ac:dyDescent="0.25">
      <c r="A8">
        <v>130</v>
      </c>
      <c r="C8">
        <v>3</v>
      </c>
      <c r="D8" t="s">
        <v>23</v>
      </c>
      <c r="F8" t="s">
        <v>24</v>
      </c>
      <c r="G8">
        <v>3</v>
      </c>
      <c r="H8" s="3" t="s">
        <v>30</v>
      </c>
      <c r="I8">
        <v>3</v>
      </c>
      <c r="J8" t="s">
        <v>48</v>
      </c>
      <c r="K8" t="s">
        <v>49</v>
      </c>
      <c r="L8" s="22" t="s">
        <v>50</v>
      </c>
      <c r="M8" s="15">
        <v>1</v>
      </c>
      <c r="N8">
        <v>7</v>
      </c>
      <c r="O8" t="s">
        <v>95</v>
      </c>
      <c r="P8" s="3" t="s">
        <v>95</v>
      </c>
      <c r="Q8">
        <v>1</v>
      </c>
      <c r="R8">
        <v>0</v>
      </c>
      <c r="S8">
        <v>1</v>
      </c>
      <c r="T8">
        <v>1</v>
      </c>
      <c r="U8">
        <v>0</v>
      </c>
      <c r="V8">
        <v>0</v>
      </c>
      <c r="W8">
        <v>3</v>
      </c>
      <c r="X8">
        <v>0</v>
      </c>
      <c r="Y8">
        <v>0</v>
      </c>
      <c r="Z8">
        <v>3</v>
      </c>
      <c r="AA8" t="s">
        <v>30</v>
      </c>
      <c r="AB8" t="s">
        <v>28</v>
      </c>
      <c r="AC8" t="s">
        <v>23</v>
      </c>
      <c r="AE8" t="s">
        <v>24</v>
      </c>
    </row>
    <row r="9" spans="1:31" x14ac:dyDescent="0.25">
      <c r="A9">
        <v>92</v>
      </c>
      <c r="B9" s="5"/>
      <c r="C9">
        <v>3</v>
      </c>
      <c r="D9" s="5" t="s">
        <v>38</v>
      </c>
      <c r="E9" s="5" t="s">
        <v>24</v>
      </c>
      <c r="F9" s="5"/>
      <c r="G9">
        <v>3</v>
      </c>
      <c r="H9" t="s">
        <v>25</v>
      </c>
      <c r="I9">
        <v>3</v>
      </c>
      <c r="J9" s="5" t="s">
        <v>51</v>
      </c>
      <c r="K9" s="5" t="s">
        <v>52</v>
      </c>
      <c r="L9" s="22" t="s">
        <v>50</v>
      </c>
      <c r="M9" s="24" t="s">
        <v>85</v>
      </c>
      <c r="N9" t="s">
        <v>53</v>
      </c>
      <c r="O9" t="s">
        <v>95</v>
      </c>
      <c r="P9" s="3" t="s">
        <v>95</v>
      </c>
      <c r="Q9">
        <v>1</v>
      </c>
      <c r="R9">
        <v>0</v>
      </c>
      <c r="S9">
        <v>1</v>
      </c>
      <c r="T9">
        <v>1</v>
      </c>
      <c r="U9">
        <v>0</v>
      </c>
      <c r="V9">
        <v>0</v>
      </c>
      <c r="W9">
        <v>3</v>
      </c>
      <c r="X9">
        <v>0</v>
      </c>
      <c r="Y9">
        <v>0</v>
      </c>
      <c r="Z9">
        <v>3</v>
      </c>
      <c r="AA9" t="s">
        <v>25</v>
      </c>
      <c r="AB9" t="s">
        <v>28</v>
      </c>
      <c r="AC9" s="5" t="s">
        <v>38</v>
      </c>
      <c r="AD9" s="5" t="s">
        <v>24</v>
      </c>
      <c r="AE9" s="5"/>
    </row>
    <row r="10" spans="1:31" x14ac:dyDescent="0.25">
      <c r="A10">
        <v>35</v>
      </c>
      <c r="C10">
        <v>4</v>
      </c>
      <c r="D10" t="s">
        <v>23</v>
      </c>
      <c r="F10" t="s">
        <v>24</v>
      </c>
      <c r="G10">
        <v>4</v>
      </c>
      <c r="H10" t="s">
        <v>25</v>
      </c>
      <c r="I10">
        <v>4</v>
      </c>
      <c r="J10" s="2" t="s">
        <v>54</v>
      </c>
      <c r="K10" s="2" t="s">
        <v>55</v>
      </c>
      <c r="L10" s="11" t="s">
        <v>46</v>
      </c>
      <c r="M10" s="15">
        <v>2</v>
      </c>
      <c r="N10">
        <v>14</v>
      </c>
      <c r="O10">
        <v>5.5</v>
      </c>
      <c r="P10" t="s">
        <v>95</v>
      </c>
      <c r="Q10">
        <v>1</v>
      </c>
      <c r="R10">
        <v>1</v>
      </c>
      <c r="S10">
        <v>0</v>
      </c>
      <c r="T10">
        <v>1</v>
      </c>
      <c r="U10">
        <v>1</v>
      </c>
      <c r="V10">
        <v>0</v>
      </c>
      <c r="W10">
        <v>4</v>
      </c>
      <c r="X10">
        <v>0</v>
      </c>
      <c r="Y10">
        <v>0</v>
      </c>
      <c r="Z10">
        <v>4</v>
      </c>
      <c r="AA10" t="s">
        <v>25</v>
      </c>
      <c r="AB10" t="s">
        <v>28</v>
      </c>
      <c r="AC10" t="s">
        <v>23</v>
      </c>
      <c r="AE10" t="s">
        <v>24</v>
      </c>
    </row>
    <row r="11" spans="1:31" x14ac:dyDescent="0.25">
      <c r="A11">
        <v>102</v>
      </c>
      <c r="C11">
        <v>2</v>
      </c>
      <c r="D11" t="s">
        <v>38</v>
      </c>
      <c r="E11" t="s">
        <v>24</v>
      </c>
      <c r="G11">
        <v>2</v>
      </c>
      <c r="H11" t="s">
        <v>25</v>
      </c>
      <c r="I11">
        <v>2</v>
      </c>
      <c r="J11" t="s">
        <v>56</v>
      </c>
      <c r="K11" t="s">
        <v>57</v>
      </c>
      <c r="L11" t="s">
        <v>36</v>
      </c>
      <c r="M11" s="15">
        <v>1</v>
      </c>
      <c r="N11" t="s">
        <v>95</v>
      </c>
      <c r="O11" t="s">
        <v>95</v>
      </c>
      <c r="P11" s="3" t="s">
        <v>95</v>
      </c>
      <c r="Q11">
        <v>1</v>
      </c>
      <c r="R11">
        <v>0</v>
      </c>
      <c r="S11">
        <v>1</v>
      </c>
      <c r="T11">
        <v>0</v>
      </c>
      <c r="U11">
        <v>0</v>
      </c>
      <c r="V11">
        <v>0</v>
      </c>
      <c r="W11">
        <v>2</v>
      </c>
      <c r="X11">
        <v>0</v>
      </c>
      <c r="Y11">
        <v>0</v>
      </c>
      <c r="Z11">
        <v>2</v>
      </c>
      <c r="AA11" t="s">
        <v>25</v>
      </c>
      <c r="AB11" t="s">
        <v>28</v>
      </c>
      <c r="AC11" t="s">
        <v>38</v>
      </c>
      <c r="AD11" t="s">
        <v>24</v>
      </c>
    </row>
    <row r="12" spans="1:31" x14ac:dyDescent="0.25">
      <c r="A12">
        <v>89</v>
      </c>
      <c r="C12" s="1">
        <v>3</v>
      </c>
      <c r="D12" t="s">
        <v>38</v>
      </c>
      <c r="E12" t="s">
        <v>24</v>
      </c>
      <c r="G12">
        <v>3</v>
      </c>
      <c r="H12" s="3" t="s">
        <v>30</v>
      </c>
      <c r="I12" s="1">
        <v>3</v>
      </c>
      <c r="J12" t="s">
        <v>59</v>
      </c>
      <c r="K12" t="s">
        <v>60</v>
      </c>
      <c r="L12" s="22" t="s">
        <v>50</v>
      </c>
      <c r="M12" s="15">
        <v>1</v>
      </c>
      <c r="N12">
        <v>17</v>
      </c>
      <c r="O12" t="s">
        <v>95</v>
      </c>
      <c r="P12" t="s">
        <v>95</v>
      </c>
      <c r="Q12">
        <v>1</v>
      </c>
      <c r="R12">
        <v>0</v>
      </c>
      <c r="S12">
        <v>1</v>
      </c>
      <c r="T12">
        <v>1</v>
      </c>
      <c r="U12">
        <v>0</v>
      </c>
      <c r="V12">
        <v>0</v>
      </c>
      <c r="W12">
        <v>3</v>
      </c>
      <c r="X12">
        <v>0</v>
      </c>
      <c r="Y12">
        <v>0</v>
      </c>
      <c r="Z12">
        <v>3</v>
      </c>
      <c r="AA12" s="3" t="s">
        <v>30</v>
      </c>
      <c r="AB12" t="s">
        <v>61</v>
      </c>
      <c r="AC12" t="s">
        <v>38</v>
      </c>
      <c r="AD12" t="s">
        <v>24</v>
      </c>
    </row>
    <row r="13" spans="1:31" x14ac:dyDescent="0.25">
      <c r="A13">
        <v>48</v>
      </c>
      <c r="C13">
        <v>4</v>
      </c>
      <c r="D13" t="s">
        <v>23</v>
      </c>
      <c r="F13" t="s">
        <v>24</v>
      </c>
      <c r="G13">
        <v>4</v>
      </c>
      <c r="H13" s="3" t="s">
        <v>30</v>
      </c>
      <c r="I13">
        <v>4</v>
      </c>
      <c r="J13" s="2" t="s">
        <v>62</v>
      </c>
      <c r="K13" s="2" t="s">
        <v>63</v>
      </c>
      <c r="L13" s="10" t="s">
        <v>64</v>
      </c>
      <c r="M13" s="15">
        <v>2</v>
      </c>
      <c r="N13">
        <v>11</v>
      </c>
      <c r="O13">
        <v>5.5</v>
      </c>
      <c r="P13" t="s">
        <v>95</v>
      </c>
      <c r="Q13">
        <v>1</v>
      </c>
      <c r="R13">
        <v>0</v>
      </c>
      <c r="S13">
        <v>1</v>
      </c>
      <c r="T13">
        <v>1</v>
      </c>
      <c r="U13">
        <v>1</v>
      </c>
      <c r="V13">
        <v>0</v>
      </c>
      <c r="W13">
        <v>4</v>
      </c>
      <c r="X13">
        <v>0</v>
      </c>
      <c r="Y13">
        <v>0</v>
      </c>
      <c r="Z13">
        <v>4</v>
      </c>
      <c r="AA13" s="3" t="s">
        <v>30</v>
      </c>
      <c r="AB13" t="s">
        <v>37</v>
      </c>
      <c r="AC13" t="s">
        <v>23</v>
      </c>
      <c r="AE13" t="s">
        <v>24</v>
      </c>
    </row>
    <row r="14" spans="1:31" x14ac:dyDescent="0.25">
      <c r="A14">
        <v>4</v>
      </c>
      <c r="C14">
        <v>4</v>
      </c>
      <c r="D14" t="s">
        <v>38</v>
      </c>
      <c r="E14" t="s">
        <v>24</v>
      </c>
      <c r="G14">
        <v>4</v>
      </c>
      <c r="H14" t="s">
        <v>25</v>
      </c>
      <c r="I14">
        <v>4</v>
      </c>
      <c r="J14" s="2" t="s">
        <v>65</v>
      </c>
      <c r="K14" s="2" t="s">
        <v>66</v>
      </c>
      <c r="L14" t="s">
        <v>67</v>
      </c>
      <c r="M14" s="15">
        <v>2</v>
      </c>
      <c r="N14">
        <v>7</v>
      </c>
      <c r="O14">
        <v>14</v>
      </c>
      <c r="P14" t="s">
        <v>95</v>
      </c>
      <c r="Q14">
        <v>1</v>
      </c>
      <c r="R14">
        <v>1</v>
      </c>
      <c r="S14">
        <v>0</v>
      </c>
      <c r="T14">
        <v>1</v>
      </c>
      <c r="U14">
        <v>1</v>
      </c>
      <c r="V14">
        <v>0</v>
      </c>
      <c r="W14">
        <v>4</v>
      </c>
      <c r="X14">
        <v>0</v>
      </c>
      <c r="Y14">
        <v>0</v>
      </c>
      <c r="Z14">
        <v>4</v>
      </c>
      <c r="AA14" t="s">
        <v>25</v>
      </c>
      <c r="AB14" t="s">
        <v>28</v>
      </c>
      <c r="AC14" t="s">
        <v>38</v>
      </c>
      <c r="AD14" t="s">
        <v>24</v>
      </c>
    </row>
    <row r="15" spans="1:31" x14ac:dyDescent="0.25">
      <c r="A15">
        <v>96</v>
      </c>
      <c r="B15" s="5"/>
      <c r="C15">
        <v>2</v>
      </c>
      <c r="D15" s="5" t="s">
        <v>23</v>
      </c>
      <c r="E15" s="5"/>
      <c r="F15" s="5" t="s">
        <v>24</v>
      </c>
      <c r="G15">
        <v>2</v>
      </c>
      <c r="H15" t="s">
        <v>25</v>
      </c>
      <c r="I15">
        <v>2</v>
      </c>
      <c r="J15" s="5" t="s">
        <v>69</v>
      </c>
      <c r="K15" s="5" t="s">
        <v>70</v>
      </c>
      <c r="L15" t="s">
        <v>36</v>
      </c>
      <c r="M15" s="24" t="s">
        <v>85</v>
      </c>
      <c r="N15" t="s">
        <v>95</v>
      </c>
      <c r="O15" t="s">
        <v>95</v>
      </c>
      <c r="P15" s="3" t="s">
        <v>95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2</v>
      </c>
      <c r="X15">
        <v>0</v>
      </c>
      <c r="Y15">
        <v>0</v>
      </c>
      <c r="Z15">
        <v>2</v>
      </c>
      <c r="AA15" t="s">
        <v>25</v>
      </c>
      <c r="AB15" t="s">
        <v>28</v>
      </c>
      <c r="AC15" s="5" t="s">
        <v>23</v>
      </c>
      <c r="AD15" s="5"/>
      <c r="AE15" s="5" t="s">
        <v>24</v>
      </c>
    </row>
    <row r="16" spans="1:31" x14ac:dyDescent="0.25">
      <c r="A16">
        <v>19</v>
      </c>
      <c r="C16" s="1">
        <v>3</v>
      </c>
      <c r="D16" t="s">
        <v>23</v>
      </c>
      <c r="F16" s="5" t="s">
        <v>24</v>
      </c>
      <c r="G16">
        <v>3</v>
      </c>
      <c r="H16" t="s">
        <v>25</v>
      </c>
      <c r="I16" s="1">
        <v>3</v>
      </c>
      <c r="J16" s="2" t="s">
        <v>73</v>
      </c>
      <c r="K16" s="2" t="s">
        <v>74</v>
      </c>
      <c r="L16" s="22" t="s">
        <v>50</v>
      </c>
      <c r="M16" s="15">
        <v>1</v>
      </c>
      <c r="N16">
        <v>22</v>
      </c>
      <c r="O16" t="s">
        <v>95</v>
      </c>
      <c r="P16" t="s">
        <v>95</v>
      </c>
      <c r="Q16">
        <v>1</v>
      </c>
      <c r="R16">
        <v>0</v>
      </c>
      <c r="S16">
        <v>1</v>
      </c>
      <c r="T16">
        <v>1</v>
      </c>
      <c r="U16">
        <v>0</v>
      </c>
      <c r="V16">
        <v>0</v>
      </c>
      <c r="W16">
        <v>3</v>
      </c>
      <c r="X16">
        <v>0</v>
      </c>
      <c r="Y16">
        <v>0</v>
      </c>
      <c r="Z16">
        <v>3</v>
      </c>
      <c r="AA16" t="s">
        <v>25</v>
      </c>
      <c r="AB16" t="s">
        <v>37</v>
      </c>
      <c r="AC16" t="s">
        <v>23</v>
      </c>
      <c r="AE16" t="s">
        <v>24</v>
      </c>
    </row>
    <row r="17" spans="1:31" x14ac:dyDescent="0.25">
      <c r="A17">
        <v>122</v>
      </c>
      <c r="C17">
        <v>5</v>
      </c>
      <c r="D17" t="s">
        <v>23</v>
      </c>
      <c r="F17" t="s">
        <v>24</v>
      </c>
      <c r="G17" s="8">
        <v>5</v>
      </c>
      <c r="H17" t="s">
        <v>25</v>
      </c>
      <c r="I17">
        <v>5</v>
      </c>
      <c r="J17" t="s">
        <v>75</v>
      </c>
      <c r="K17" t="s">
        <v>55</v>
      </c>
      <c r="L17" s="22" t="s">
        <v>292</v>
      </c>
      <c r="M17" s="15">
        <v>2</v>
      </c>
      <c r="N17">
        <v>22</v>
      </c>
      <c r="O17">
        <v>19</v>
      </c>
      <c r="P17" s="3">
        <v>14</v>
      </c>
      <c r="Q17">
        <v>1</v>
      </c>
      <c r="R17">
        <v>0</v>
      </c>
      <c r="S17">
        <v>1</v>
      </c>
      <c r="T17">
        <v>1</v>
      </c>
      <c r="U17">
        <v>1</v>
      </c>
      <c r="V17">
        <v>1</v>
      </c>
      <c r="W17">
        <v>5</v>
      </c>
      <c r="X17">
        <v>2</v>
      </c>
      <c r="Y17" t="s">
        <v>25</v>
      </c>
      <c r="Z17" s="8">
        <v>5</v>
      </c>
      <c r="AA17" t="s">
        <v>25</v>
      </c>
      <c r="AB17" t="s">
        <v>28</v>
      </c>
      <c r="AC17" t="s">
        <v>23</v>
      </c>
      <c r="AE17" t="s">
        <v>24</v>
      </c>
    </row>
    <row r="18" spans="1:31" x14ac:dyDescent="0.25">
      <c r="A18">
        <v>104</v>
      </c>
      <c r="C18">
        <v>2</v>
      </c>
      <c r="D18" t="s">
        <v>38</v>
      </c>
      <c r="E18" t="s">
        <v>24</v>
      </c>
      <c r="G18">
        <v>2</v>
      </c>
      <c r="H18" s="3" t="s">
        <v>30</v>
      </c>
      <c r="I18">
        <v>2</v>
      </c>
      <c r="J18" t="s">
        <v>76</v>
      </c>
      <c r="K18" t="s">
        <v>77</v>
      </c>
      <c r="L18" t="s">
        <v>36</v>
      </c>
      <c r="M18" s="15">
        <v>1</v>
      </c>
      <c r="N18" t="s">
        <v>95</v>
      </c>
      <c r="O18" t="s">
        <v>95</v>
      </c>
      <c r="P18" s="3" t="s">
        <v>95</v>
      </c>
      <c r="Q18">
        <v>1</v>
      </c>
      <c r="R18">
        <v>0</v>
      </c>
      <c r="S18">
        <v>1</v>
      </c>
      <c r="T18">
        <v>0</v>
      </c>
      <c r="U18">
        <v>0</v>
      </c>
      <c r="V18">
        <v>0</v>
      </c>
      <c r="W18">
        <v>2</v>
      </c>
      <c r="X18">
        <v>0</v>
      </c>
      <c r="Y18">
        <v>0</v>
      </c>
      <c r="Z18">
        <v>2</v>
      </c>
      <c r="AA18" t="s">
        <v>30</v>
      </c>
      <c r="AB18" t="s">
        <v>37</v>
      </c>
      <c r="AC18" t="s">
        <v>38</v>
      </c>
      <c r="AD18" t="s">
        <v>24</v>
      </c>
    </row>
    <row r="19" spans="1:31" x14ac:dyDescent="0.25">
      <c r="A19">
        <v>46</v>
      </c>
      <c r="C19" s="1">
        <v>3</v>
      </c>
      <c r="D19" t="s">
        <v>38</v>
      </c>
      <c r="E19" t="s">
        <v>24</v>
      </c>
      <c r="G19">
        <v>3</v>
      </c>
      <c r="H19" s="3" t="s">
        <v>30</v>
      </c>
      <c r="I19" s="1">
        <v>3</v>
      </c>
      <c r="J19" t="s">
        <v>78</v>
      </c>
      <c r="K19" t="s">
        <v>79</v>
      </c>
      <c r="L19" s="22" t="s">
        <v>50</v>
      </c>
      <c r="M19" s="15">
        <v>1</v>
      </c>
      <c r="N19">
        <v>9</v>
      </c>
      <c r="O19" t="s">
        <v>95</v>
      </c>
      <c r="P19" t="s">
        <v>95</v>
      </c>
      <c r="Q19">
        <v>1</v>
      </c>
      <c r="R19">
        <v>0</v>
      </c>
      <c r="S19">
        <v>1</v>
      </c>
      <c r="T19">
        <v>1</v>
      </c>
      <c r="U19">
        <v>0</v>
      </c>
      <c r="V19">
        <v>0</v>
      </c>
      <c r="W19">
        <v>3</v>
      </c>
      <c r="X19">
        <v>0</v>
      </c>
      <c r="Y19">
        <v>0</v>
      </c>
      <c r="Z19">
        <v>3</v>
      </c>
      <c r="AA19" s="3" t="s">
        <v>30</v>
      </c>
      <c r="AB19" t="s">
        <v>28</v>
      </c>
      <c r="AC19" t="s">
        <v>38</v>
      </c>
      <c r="AD19" t="s">
        <v>24</v>
      </c>
    </row>
    <row r="20" spans="1:31" x14ac:dyDescent="0.25">
      <c r="A20">
        <v>97</v>
      </c>
      <c r="B20" s="5"/>
      <c r="C20">
        <v>2</v>
      </c>
      <c r="D20" s="5" t="s">
        <v>38</v>
      </c>
      <c r="E20" s="5" t="s">
        <v>24</v>
      </c>
      <c r="F20" s="5"/>
      <c r="G20">
        <v>0</v>
      </c>
      <c r="H20" s="3">
        <v>0</v>
      </c>
      <c r="I20">
        <v>2</v>
      </c>
      <c r="J20" s="2" t="s">
        <v>80</v>
      </c>
      <c r="K20" s="2" t="s">
        <v>81</v>
      </c>
      <c r="L20" t="s">
        <v>36</v>
      </c>
      <c r="M20" s="24" t="s">
        <v>85</v>
      </c>
      <c r="N20" t="s">
        <v>95</v>
      </c>
      <c r="O20" t="s">
        <v>95</v>
      </c>
      <c r="P20" s="3" t="s">
        <v>95</v>
      </c>
      <c r="Q20">
        <v>1</v>
      </c>
      <c r="R20">
        <v>1</v>
      </c>
      <c r="S20">
        <v>0</v>
      </c>
      <c r="T20">
        <v>0</v>
      </c>
      <c r="U20">
        <v>0</v>
      </c>
      <c r="V20">
        <v>0</v>
      </c>
      <c r="W20">
        <v>2</v>
      </c>
      <c r="X20">
        <v>0</v>
      </c>
      <c r="Y20">
        <v>0</v>
      </c>
      <c r="Z20">
        <v>0</v>
      </c>
      <c r="AA20">
        <v>0</v>
      </c>
      <c r="AB20" t="s">
        <v>28</v>
      </c>
      <c r="AC20" s="5" t="s">
        <v>38</v>
      </c>
      <c r="AD20" s="5" t="s">
        <v>24</v>
      </c>
      <c r="AE20" s="5"/>
    </row>
    <row r="21" spans="1:31" x14ac:dyDescent="0.25">
      <c r="A21">
        <v>61</v>
      </c>
      <c r="C21" s="7">
        <v>1</v>
      </c>
      <c r="D21" t="s">
        <v>23</v>
      </c>
      <c r="F21" t="s">
        <v>24</v>
      </c>
      <c r="G21">
        <v>1</v>
      </c>
      <c r="H21" t="s">
        <v>25</v>
      </c>
      <c r="I21" s="7">
        <v>1</v>
      </c>
      <c r="J21" s="2" t="s">
        <v>82</v>
      </c>
      <c r="K21" s="2" t="s">
        <v>83</v>
      </c>
      <c r="L21" s="12" t="s">
        <v>84</v>
      </c>
      <c r="M21" s="15">
        <v>1</v>
      </c>
      <c r="N21" t="s">
        <v>95</v>
      </c>
      <c r="O21" t="s">
        <v>95</v>
      </c>
      <c r="P21" t="s">
        <v>95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 s="7">
        <v>1</v>
      </c>
      <c r="X21">
        <v>0</v>
      </c>
      <c r="Y21">
        <v>0</v>
      </c>
      <c r="Z21">
        <v>1</v>
      </c>
      <c r="AA21" t="s">
        <v>25</v>
      </c>
      <c r="AB21" t="s">
        <v>28</v>
      </c>
      <c r="AC21" t="s">
        <v>23</v>
      </c>
      <c r="AE21" t="s">
        <v>24</v>
      </c>
    </row>
    <row r="22" spans="1:31" x14ac:dyDescent="0.25">
      <c r="A22">
        <v>45</v>
      </c>
      <c r="C22">
        <v>2</v>
      </c>
      <c r="D22" t="s">
        <v>38</v>
      </c>
      <c r="E22" t="s">
        <v>24</v>
      </c>
      <c r="G22">
        <v>2</v>
      </c>
      <c r="H22" t="s">
        <v>25</v>
      </c>
      <c r="I22">
        <v>2</v>
      </c>
      <c r="J22" t="s">
        <v>86</v>
      </c>
      <c r="K22" t="s">
        <v>87</v>
      </c>
      <c r="L22" t="s">
        <v>88</v>
      </c>
      <c r="M22" s="23">
        <v>1</v>
      </c>
      <c r="N22" t="s">
        <v>95</v>
      </c>
      <c r="O22" t="s">
        <v>95</v>
      </c>
      <c r="P22" t="s">
        <v>95</v>
      </c>
      <c r="Q22">
        <v>1</v>
      </c>
      <c r="R22">
        <v>0</v>
      </c>
      <c r="S22">
        <v>1</v>
      </c>
      <c r="T22">
        <v>0</v>
      </c>
      <c r="U22">
        <v>0</v>
      </c>
      <c r="V22">
        <v>0</v>
      </c>
      <c r="W22">
        <v>2</v>
      </c>
      <c r="X22">
        <v>0</v>
      </c>
      <c r="Y22">
        <v>0</v>
      </c>
      <c r="Z22">
        <v>2</v>
      </c>
      <c r="AA22" t="s">
        <v>25</v>
      </c>
      <c r="AB22" t="s">
        <v>28</v>
      </c>
      <c r="AC22" t="s">
        <v>38</v>
      </c>
      <c r="AD22" t="s">
        <v>24</v>
      </c>
    </row>
    <row r="23" spans="1:31" x14ac:dyDescent="0.25">
      <c r="A23">
        <v>64</v>
      </c>
      <c r="C23" s="1">
        <v>3</v>
      </c>
      <c r="D23" t="s">
        <v>23</v>
      </c>
      <c r="F23" t="s">
        <v>24</v>
      </c>
      <c r="G23">
        <v>3</v>
      </c>
      <c r="H23" s="3" t="s">
        <v>30</v>
      </c>
      <c r="I23" s="1">
        <v>3</v>
      </c>
      <c r="J23" s="2" t="s">
        <v>89</v>
      </c>
      <c r="K23" s="2" t="s">
        <v>90</v>
      </c>
      <c r="L23" s="22" t="s">
        <v>50</v>
      </c>
      <c r="M23" s="15">
        <v>1</v>
      </c>
      <c r="N23">
        <v>12</v>
      </c>
      <c r="O23" t="s">
        <v>95</v>
      </c>
      <c r="P23" t="s">
        <v>95</v>
      </c>
      <c r="Q23">
        <v>1</v>
      </c>
      <c r="R23">
        <v>0</v>
      </c>
      <c r="S23">
        <v>1</v>
      </c>
      <c r="T23">
        <v>1</v>
      </c>
      <c r="U23">
        <v>0</v>
      </c>
      <c r="V23">
        <v>0</v>
      </c>
      <c r="W23">
        <v>3</v>
      </c>
      <c r="X23">
        <v>0</v>
      </c>
      <c r="Y23">
        <v>0</v>
      </c>
      <c r="Z23">
        <v>3</v>
      </c>
      <c r="AA23" s="3" t="s">
        <v>30</v>
      </c>
      <c r="AB23" t="s">
        <v>37</v>
      </c>
      <c r="AC23" t="s">
        <v>23</v>
      </c>
      <c r="AE23" t="s">
        <v>24</v>
      </c>
    </row>
    <row r="24" spans="1:31" x14ac:dyDescent="0.25">
      <c r="A24">
        <v>124</v>
      </c>
      <c r="C24">
        <v>2</v>
      </c>
      <c r="D24" t="s">
        <v>38</v>
      </c>
      <c r="E24" t="s">
        <v>24</v>
      </c>
      <c r="G24">
        <v>2</v>
      </c>
      <c r="H24" t="s">
        <v>25</v>
      </c>
      <c r="I24">
        <v>2</v>
      </c>
      <c r="J24" t="s">
        <v>91</v>
      </c>
      <c r="K24" t="s">
        <v>92</v>
      </c>
      <c r="L24" t="s">
        <v>36</v>
      </c>
      <c r="M24" s="15">
        <v>1</v>
      </c>
      <c r="N24" t="s">
        <v>95</v>
      </c>
      <c r="O24" t="s">
        <v>95</v>
      </c>
      <c r="P24" s="3" t="s">
        <v>95</v>
      </c>
      <c r="Q24">
        <v>1</v>
      </c>
      <c r="R24">
        <v>0</v>
      </c>
      <c r="S24">
        <v>1</v>
      </c>
      <c r="T24">
        <v>0</v>
      </c>
      <c r="U24">
        <v>0</v>
      </c>
      <c r="V24">
        <v>0</v>
      </c>
      <c r="W24">
        <v>2</v>
      </c>
      <c r="X24">
        <v>0</v>
      </c>
      <c r="Y24">
        <v>0</v>
      </c>
      <c r="Z24">
        <v>2</v>
      </c>
      <c r="AA24" t="s">
        <v>25</v>
      </c>
      <c r="AB24" t="s">
        <v>28</v>
      </c>
      <c r="AC24" t="s">
        <v>38</v>
      </c>
      <c r="AD24" t="s">
        <v>24</v>
      </c>
    </row>
    <row r="25" spans="1:31" x14ac:dyDescent="0.25">
      <c r="A25">
        <v>68</v>
      </c>
      <c r="C25">
        <v>4</v>
      </c>
      <c r="D25" t="s">
        <v>23</v>
      </c>
      <c r="F25" t="s">
        <v>24</v>
      </c>
      <c r="G25">
        <v>4</v>
      </c>
      <c r="H25" s="3" t="s">
        <v>30</v>
      </c>
      <c r="I25">
        <v>4</v>
      </c>
      <c r="J25" s="4" t="s">
        <v>177</v>
      </c>
      <c r="K25" s="4" t="s">
        <v>178</v>
      </c>
      <c r="L25" t="s">
        <v>67</v>
      </c>
      <c r="M25" s="23">
        <v>2</v>
      </c>
      <c r="N25">
        <v>16</v>
      </c>
      <c r="O25">
        <v>13</v>
      </c>
      <c r="P25" t="s">
        <v>95</v>
      </c>
      <c r="Q25">
        <v>1</v>
      </c>
      <c r="R25">
        <v>0</v>
      </c>
      <c r="S25">
        <v>1</v>
      </c>
      <c r="T25">
        <v>1</v>
      </c>
      <c r="U25">
        <v>1</v>
      </c>
      <c r="V25">
        <v>0</v>
      </c>
      <c r="W25">
        <v>4</v>
      </c>
      <c r="X25">
        <v>0</v>
      </c>
      <c r="Y25">
        <v>0</v>
      </c>
      <c r="Z25">
        <v>4</v>
      </c>
      <c r="AA25" s="3" t="s">
        <v>30</v>
      </c>
      <c r="AB25" t="s">
        <v>28</v>
      </c>
      <c r="AC25" t="s">
        <v>23</v>
      </c>
      <c r="AE25" t="s">
        <v>24</v>
      </c>
    </row>
    <row r="26" spans="1:31" x14ac:dyDescent="0.25">
      <c r="A26">
        <v>123</v>
      </c>
      <c r="C26">
        <v>2</v>
      </c>
      <c r="D26" t="s">
        <v>23</v>
      </c>
      <c r="F26" t="s">
        <v>24</v>
      </c>
      <c r="G26">
        <v>0</v>
      </c>
      <c r="H26" s="3">
        <v>0</v>
      </c>
      <c r="I26">
        <v>2</v>
      </c>
      <c r="J26" t="s">
        <v>179</v>
      </c>
      <c r="K26" t="s">
        <v>180</v>
      </c>
      <c r="L26" t="s">
        <v>36</v>
      </c>
      <c r="M26" s="15">
        <v>1</v>
      </c>
      <c r="N26" t="s">
        <v>95</v>
      </c>
      <c r="O26" t="s">
        <v>95</v>
      </c>
      <c r="P26" s="3" t="s">
        <v>95</v>
      </c>
      <c r="Q26">
        <v>1</v>
      </c>
      <c r="R26">
        <v>0</v>
      </c>
      <c r="S26">
        <v>1</v>
      </c>
      <c r="T26">
        <v>0</v>
      </c>
      <c r="U26">
        <v>0</v>
      </c>
      <c r="V26">
        <v>0</v>
      </c>
      <c r="W26">
        <v>2</v>
      </c>
      <c r="X26">
        <v>0</v>
      </c>
      <c r="Y26">
        <v>0</v>
      </c>
      <c r="Z26">
        <v>0</v>
      </c>
      <c r="AA26">
        <v>0</v>
      </c>
      <c r="AB26" t="s">
        <v>28</v>
      </c>
      <c r="AC26" t="s">
        <v>23</v>
      </c>
      <c r="AE26" t="s">
        <v>24</v>
      </c>
    </row>
    <row r="27" spans="1:31" x14ac:dyDescent="0.25">
      <c r="A27">
        <v>107</v>
      </c>
      <c r="C27">
        <v>2</v>
      </c>
      <c r="D27" t="s">
        <v>38</v>
      </c>
      <c r="E27" t="s">
        <v>24</v>
      </c>
      <c r="G27">
        <v>2</v>
      </c>
      <c r="H27" t="s">
        <v>25</v>
      </c>
      <c r="I27">
        <v>2</v>
      </c>
      <c r="J27" t="s">
        <v>186</v>
      </c>
      <c r="K27" t="s">
        <v>93</v>
      </c>
      <c r="L27" t="s">
        <v>36</v>
      </c>
      <c r="M27" s="15">
        <v>1</v>
      </c>
      <c r="N27" t="s">
        <v>95</v>
      </c>
      <c r="O27" t="s">
        <v>95</v>
      </c>
      <c r="P27" s="3" t="s">
        <v>95</v>
      </c>
      <c r="Q27">
        <v>1</v>
      </c>
      <c r="R27">
        <v>0</v>
      </c>
      <c r="S27">
        <v>1</v>
      </c>
      <c r="T27">
        <v>0</v>
      </c>
      <c r="U27">
        <v>0</v>
      </c>
      <c r="V27">
        <v>0</v>
      </c>
      <c r="W27">
        <v>2</v>
      </c>
      <c r="X27">
        <v>0</v>
      </c>
      <c r="Y27">
        <v>0</v>
      </c>
      <c r="Z27">
        <v>2</v>
      </c>
      <c r="AA27" t="s">
        <v>25</v>
      </c>
      <c r="AB27" t="s">
        <v>28</v>
      </c>
      <c r="AC27" t="s">
        <v>38</v>
      </c>
      <c r="AD27" t="s">
        <v>24</v>
      </c>
    </row>
    <row r="28" spans="1:31" x14ac:dyDescent="0.25">
      <c r="A28">
        <v>47</v>
      </c>
      <c r="C28">
        <v>2</v>
      </c>
      <c r="D28" t="s">
        <v>23</v>
      </c>
      <c r="F28" t="s">
        <v>24</v>
      </c>
      <c r="G28">
        <v>2</v>
      </c>
      <c r="H28" t="s">
        <v>25</v>
      </c>
      <c r="I28">
        <v>2</v>
      </c>
      <c r="J28" s="2" t="s">
        <v>187</v>
      </c>
      <c r="K28" s="2" t="s">
        <v>188</v>
      </c>
      <c r="L28" s="2" t="s">
        <v>33</v>
      </c>
      <c r="M28" s="15">
        <v>1</v>
      </c>
      <c r="N28">
        <v>16</v>
      </c>
      <c r="O28" t="s">
        <v>95</v>
      </c>
      <c r="P28" t="s">
        <v>95</v>
      </c>
      <c r="Q28">
        <v>1</v>
      </c>
      <c r="R28">
        <v>0</v>
      </c>
      <c r="S28">
        <v>0</v>
      </c>
      <c r="T28">
        <v>1</v>
      </c>
      <c r="U28">
        <v>0</v>
      </c>
      <c r="V28">
        <v>0</v>
      </c>
      <c r="W28">
        <v>2</v>
      </c>
      <c r="X28">
        <v>0</v>
      </c>
      <c r="Y28">
        <v>0</v>
      </c>
      <c r="Z28">
        <v>2</v>
      </c>
      <c r="AA28" t="s">
        <v>25</v>
      </c>
      <c r="AB28" t="s">
        <v>37</v>
      </c>
      <c r="AC28" t="s">
        <v>23</v>
      </c>
      <c r="AE28" t="s">
        <v>24</v>
      </c>
    </row>
    <row r="29" spans="1:31" x14ac:dyDescent="0.25">
      <c r="A29">
        <v>78</v>
      </c>
      <c r="C29">
        <v>2</v>
      </c>
      <c r="D29" t="s">
        <v>23</v>
      </c>
      <c r="F29" t="s">
        <v>24</v>
      </c>
      <c r="G29" s="18">
        <v>0</v>
      </c>
      <c r="H29" t="s">
        <v>290</v>
      </c>
      <c r="I29">
        <v>2</v>
      </c>
      <c r="J29" s="2" t="s">
        <v>189</v>
      </c>
      <c r="K29" s="2" t="s">
        <v>190</v>
      </c>
      <c r="L29" s="2" t="s">
        <v>88</v>
      </c>
      <c r="M29" s="15">
        <v>1</v>
      </c>
      <c r="N29" t="s">
        <v>95</v>
      </c>
      <c r="O29" t="s">
        <v>95</v>
      </c>
      <c r="P29" t="s">
        <v>95</v>
      </c>
      <c r="Q29">
        <v>1</v>
      </c>
      <c r="R29">
        <v>0</v>
      </c>
      <c r="S29">
        <v>1</v>
      </c>
      <c r="T29">
        <v>0</v>
      </c>
      <c r="U29">
        <v>0</v>
      </c>
      <c r="V29">
        <v>0</v>
      </c>
      <c r="W29">
        <v>2</v>
      </c>
      <c r="X29">
        <v>0</v>
      </c>
      <c r="Y29">
        <v>0</v>
      </c>
      <c r="Z29">
        <v>2</v>
      </c>
      <c r="AA29" t="s">
        <v>25</v>
      </c>
      <c r="AB29" t="s">
        <v>47</v>
      </c>
      <c r="AC29" t="s">
        <v>23</v>
      </c>
      <c r="AE29" t="s">
        <v>24</v>
      </c>
    </row>
    <row r="30" spans="1:31" x14ac:dyDescent="0.25">
      <c r="A30">
        <v>99</v>
      </c>
      <c r="B30" s="5"/>
      <c r="C30">
        <v>2</v>
      </c>
      <c r="D30" s="5" t="s">
        <v>23</v>
      </c>
      <c r="E30" s="5"/>
      <c r="F30" s="5" t="s">
        <v>24</v>
      </c>
      <c r="G30" s="18">
        <v>0</v>
      </c>
      <c r="H30" t="s">
        <v>25</v>
      </c>
      <c r="I30">
        <v>2</v>
      </c>
      <c r="J30" s="5" t="s">
        <v>193</v>
      </c>
      <c r="K30" s="5" t="s">
        <v>194</v>
      </c>
      <c r="L30" t="s">
        <v>33</v>
      </c>
      <c r="M30" s="24" t="s">
        <v>85</v>
      </c>
      <c r="N30" t="s">
        <v>95</v>
      </c>
      <c r="O30" t="s">
        <v>95</v>
      </c>
      <c r="P30" s="3" t="s">
        <v>95</v>
      </c>
      <c r="Q30">
        <v>1</v>
      </c>
      <c r="R30">
        <v>0</v>
      </c>
      <c r="S30">
        <v>1</v>
      </c>
      <c r="T30">
        <v>0</v>
      </c>
      <c r="U30">
        <v>0</v>
      </c>
      <c r="V30">
        <v>0</v>
      </c>
      <c r="W30">
        <v>2</v>
      </c>
      <c r="X30">
        <v>1</v>
      </c>
      <c r="Y30" s="3" t="s">
        <v>30</v>
      </c>
      <c r="Z30">
        <v>1</v>
      </c>
      <c r="AA30" t="s">
        <v>25</v>
      </c>
      <c r="AB30" s="5" t="s">
        <v>28</v>
      </c>
      <c r="AC30" s="5" t="s">
        <v>23</v>
      </c>
      <c r="AD30" s="5"/>
      <c r="AE30" s="5" t="s">
        <v>24</v>
      </c>
    </row>
    <row r="31" spans="1:31" x14ac:dyDescent="0.25">
      <c r="A31">
        <v>82</v>
      </c>
      <c r="C31">
        <v>2</v>
      </c>
      <c r="D31" t="s">
        <v>23</v>
      </c>
      <c r="F31" t="s">
        <v>94</v>
      </c>
      <c r="G31" s="18">
        <v>0</v>
      </c>
      <c r="H31" t="s">
        <v>25</v>
      </c>
      <c r="I31">
        <v>2</v>
      </c>
      <c r="J31" s="4" t="s">
        <v>195</v>
      </c>
      <c r="K31" s="4" t="s">
        <v>134</v>
      </c>
      <c r="L31" s="2" t="s">
        <v>36</v>
      </c>
      <c r="M31" s="15">
        <v>1</v>
      </c>
      <c r="N31" t="s">
        <v>95</v>
      </c>
      <c r="O31" t="s">
        <v>95</v>
      </c>
      <c r="P31" t="s">
        <v>95</v>
      </c>
      <c r="Q31">
        <v>1</v>
      </c>
      <c r="R31">
        <v>0</v>
      </c>
      <c r="S31">
        <v>1</v>
      </c>
      <c r="T31">
        <v>0</v>
      </c>
      <c r="U31">
        <v>0</v>
      </c>
      <c r="V31">
        <v>0</v>
      </c>
      <c r="W31">
        <v>2</v>
      </c>
      <c r="X31">
        <v>0</v>
      </c>
      <c r="Y31">
        <v>0</v>
      </c>
      <c r="Z31">
        <v>2</v>
      </c>
      <c r="AA31" t="s">
        <v>25</v>
      </c>
      <c r="AB31" t="s">
        <v>47</v>
      </c>
      <c r="AC31" t="s">
        <v>23</v>
      </c>
      <c r="AE31" t="s">
        <v>94</v>
      </c>
    </row>
    <row r="32" spans="1:31" x14ac:dyDescent="0.25">
      <c r="A32">
        <v>6</v>
      </c>
      <c r="C32">
        <v>2</v>
      </c>
      <c r="D32" t="s">
        <v>23</v>
      </c>
      <c r="F32" s="5" t="s">
        <v>24</v>
      </c>
      <c r="G32" s="18">
        <v>0</v>
      </c>
      <c r="H32" t="s">
        <v>25</v>
      </c>
      <c r="I32">
        <v>2</v>
      </c>
      <c r="J32" s="2" t="s">
        <v>202</v>
      </c>
      <c r="K32" s="2" t="s">
        <v>203</v>
      </c>
      <c r="L32" s="2" t="s">
        <v>33</v>
      </c>
      <c r="M32" s="15">
        <v>1</v>
      </c>
      <c r="N32" t="s">
        <v>95</v>
      </c>
      <c r="O32" t="s">
        <v>95</v>
      </c>
      <c r="P32" t="s">
        <v>95</v>
      </c>
      <c r="Q32">
        <v>1</v>
      </c>
      <c r="R32">
        <v>1</v>
      </c>
      <c r="S32">
        <v>0</v>
      </c>
      <c r="T32">
        <v>0</v>
      </c>
      <c r="U32">
        <v>0</v>
      </c>
      <c r="V32">
        <v>0</v>
      </c>
      <c r="W32">
        <v>2</v>
      </c>
      <c r="X32">
        <v>0</v>
      </c>
      <c r="Y32">
        <v>0</v>
      </c>
      <c r="Z32">
        <v>2</v>
      </c>
      <c r="AA32" t="s">
        <v>25</v>
      </c>
      <c r="AB32" t="s">
        <v>28</v>
      </c>
      <c r="AC32" t="s">
        <v>23</v>
      </c>
      <c r="AE32" t="s">
        <v>24</v>
      </c>
    </row>
    <row r="33" spans="1:31" x14ac:dyDescent="0.25">
      <c r="A33">
        <v>115</v>
      </c>
      <c r="C33">
        <v>2</v>
      </c>
      <c r="D33" s="4" t="s">
        <v>38</v>
      </c>
      <c r="E33" t="s">
        <v>24</v>
      </c>
      <c r="G33" s="18">
        <v>0</v>
      </c>
      <c r="H33" t="s">
        <v>25</v>
      </c>
      <c r="I33">
        <v>2</v>
      </c>
      <c r="J33" t="s">
        <v>204</v>
      </c>
      <c r="K33" t="s">
        <v>58</v>
      </c>
      <c r="L33" t="s">
        <v>36</v>
      </c>
      <c r="M33" s="15">
        <v>1</v>
      </c>
      <c r="N33" t="s">
        <v>95</v>
      </c>
      <c r="O33" t="s">
        <v>95</v>
      </c>
      <c r="P33" s="3" t="s">
        <v>95</v>
      </c>
      <c r="Q33">
        <v>1</v>
      </c>
      <c r="R33">
        <v>0</v>
      </c>
      <c r="S33">
        <v>1</v>
      </c>
      <c r="T33">
        <v>0</v>
      </c>
      <c r="U33">
        <v>0</v>
      </c>
      <c r="V33">
        <v>0</v>
      </c>
      <c r="W33">
        <v>2</v>
      </c>
      <c r="X33">
        <v>0</v>
      </c>
      <c r="Y33">
        <v>0</v>
      </c>
      <c r="Z33">
        <v>2</v>
      </c>
      <c r="AA33" t="s">
        <v>25</v>
      </c>
      <c r="AB33" s="4" t="s">
        <v>28</v>
      </c>
      <c r="AC33" t="s">
        <v>38</v>
      </c>
      <c r="AD33" t="s">
        <v>24</v>
      </c>
    </row>
    <row r="34" spans="1:31" x14ac:dyDescent="0.25">
      <c r="A34">
        <v>31</v>
      </c>
      <c r="C34" s="16">
        <v>5</v>
      </c>
      <c r="D34" t="s">
        <v>38</v>
      </c>
      <c r="E34" t="s">
        <v>24</v>
      </c>
      <c r="G34">
        <v>0</v>
      </c>
      <c r="I34" s="16">
        <v>5</v>
      </c>
      <c r="J34" s="2" t="s">
        <v>265</v>
      </c>
      <c r="K34" s="2" t="s">
        <v>266</v>
      </c>
      <c r="L34" s="10" t="s">
        <v>64</v>
      </c>
      <c r="M34" s="25">
        <v>1</v>
      </c>
      <c r="N34">
        <v>13</v>
      </c>
      <c r="O34" s="3">
        <v>9</v>
      </c>
      <c r="P34" s="3">
        <v>7</v>
      </c>
      <c r="Q34">
        <v>1</v>
      </c>
      <c r="R34">
        <v>1</v>
      </c>
      <c r="S34">
        <v>0</v>
      </c>
      <c r="T34">
        <v>1</v>
      </c>
      <c r="U34">
        <v>1</v>
      </c>
      <c r="V34">
        <v>1</v>
      </c>
      <c r="W34">
        <v>5</v>
      </c>
      <c r="X34">
        <v>0</v>
      </c>
      <c r="Y34">
        <v>0</v>
      </c>
      <c r="Z34">
        <v>0</v>
      </c>
      <c r="AB34" t="s">
        <v>47</v>
      </c>
      <c r="AC34" t="s">
        <v>38</v>
      </c>
      <c r="AD34" t="s">
        <v>24</v>
      </c>
    </row>
    <row r="35" spans="1:31" x14ac:dyDescent="0.25">
      <c r="A35">
        <v>73</v>
      </c>
      <c r="C35" s="6">
        <v>3</v>
      </c>
      <c r="D35" t="s">
        <v>23</v>
      </c>
      <c r="F35" t="s">
        <v>94</v>
      </c>
      <c r="G35" s="18">
        <v>0</v>
      </c>
      <c r="H35" t="s">
        <v>25</v>
      </c>
      <c r="I35" s="6">
        <v>3</v>
      </c>
      <c r="J35" t="s">
        <v>267</v>
      </c>
      <c r="K35" t="s">
        <v>268</v>
      </c>
      <c r="L35" s="22" t="s">
        <v>50</v>
      </c>
      <c r="M35" s="23">
        <v>1</v>
      </c>
      <c r="N35">
        <v>6</v>
      </c>
      <c r="O35" t="s">
        <v>95</v>
      </c>
      <c r="P35" t="s">
        <v>95</v>
      </c>
      <c r="Q35">
        <v>1</v>
      </c>
      <c r="R35">
        <v>0</v>
      </c>
      <c r="S35">
        <v>1</v>
      </c>
      <c r="T35">
        <v>1</v>
      </c>
      <c r="U35">
        <v>0</v>
      </c>
      <c r="V35">
        <v>0</v>
      </c>
      <c r="W35">
        <v>3</v>
      </c>
      <c r="X35">
        <v>0</v>
      </c>
      <c r="Y35">
        <v>0</v>
      </c>
      <c r="Z35">
        <v>3</v>
      </c>
      <c r="AA35" t="s">
        <v>25</v>
      </c>
      <c r="AB35" t="s">
        <v>47</v>
      </c>
      <c r="AC35" t="s">
        <v>23</v>
      </c>
      <c r="AE35" t="s">
        <v>94</v>
      </c>
    </row>
    <row r="36" spans="1:31" x14ac:dyDescent="0.25">
      <c r="A36">
        <v>79</v>
      </c>
      <c r="C36">
        <v>2</v>
      </c>
      <c r="D36" t="s">
        <v>23</v>
      </c>
      <c r="F36" t="s">
        <v>94</v>
      </c>
      <c r="G36" s="18">
        <v>0</v>
      </c>
      <c r="H36" t="s">
        <v>25</v>
      </c>
      <c r="I36">
        <v>2</v>
      </c>
      <c r="J36" s="2" t="s">
        <v>269</v>
      </c>
      <c r="K36" s="2" t="s">
        <v>192</v>
      </c>
      <c r="L36" s="2" t="s">
        <v>33</v>
      </c>
      <c r="M36" s="15">
        <v>1</v>
      </c>
      <c r="N36" t="s">
        <v>95</v>
      </c>
      <c r="O36" t="s">
        <v>95</v>
      </c>
      <c r="P36" t="s">
        <v>95</v>
      </c>
      <c r="Q36">
        <v>1</v>
      </c>
      <c r="R36">
        <v>1</v>
      </c>
      <c r="S36">
        <v>0</v>
      </c>
      <c r="T36">
        <v>0</v>
      </c>
      <c r="U36">
        <v>0</v>
      </c>
      <c r="V36">
        <v>0</v>
      </c>
      <c r="W36">
        <v>2</v>
      </c>
      <c r="X36">
        <v>0</v>
      </c>
      <c r="Y36">
        <v>0</v>
      </c>
      <c r="Z36">
        <v>2</v>
      </c>
      <c r="AA36" t="s">
        <v>25</v>
      </c>
      <c r="AB36" t="s">
        <v>47</v>
      </c>
      <c r="AC36" t="s">
        <v>23</v>
      </c>
      <c r="AE36" t="s">
        <v>94</v>
      </c>
    </row>
    <row r="37" spans="1:31" x14ac:dyDescent="0.25">
      <c r="A37">
        <v>58</v>
      </c>
      <c r="C37">
        <v>2</v>
      </c>
      <c r="D37" t="s">
        <v>38</v>
      </c>
      <c r="E37" t="s">
        <v>24</v>
      </c>
      <c r="G37">
        <v>0</v>
      </c>
      <c r="I37">
        <v>2</v>
      </c>
      <c r="J37" s="2" t="s">
        <v>270</v>
      </c>
      <c r="K37" s="2" t="s">
        <v>271</v>
      </c>
      <c r="L37" s="2" t="s">
        <v>36</v>
      </c>
      <c r="M37" s="15">
        <v>1</v>
      </c>
      <c r="N37" t="s">
        <v>95</v>
      </c>
      <c r="O37" t="s">
        <v>95</v>
      </c>
      <c r="P37" t="s">
        <v>95</v>
      </c>
      <c r="Q37">
        <v>1</v>
      </c>
      <c r="R37">
        <v>0</v>
      </c>
      <c r="S37">
        <v>1</v>
      </c>
      <c r="T37">
        <v>0</v>
      </c>
      <c r="U37">
        <v>0</v>
      </c>
      <c r="V37">
        <v>0</v>
      </c>
      <c r="W37">
        <v>2</v>
      </c>
      <c r="X37">
        <v>0</v>
      </c>
      <c r="Y37">
        <v>0</v>
      </c>
      <c r="Z37">
        <v>0</v>
      </c>
      <c r="AB37" t="s">
        <v>37</v>
      </c>
      <c r="AC37" t="s">
        <v>38</v>
      </c>
      <c r="AD37" t="s">
        <v>24</v>
      </c>
    </row>
    <row r="38" spans="1:31" x14ac:dyDescent="0.25">
      <c r="A38">
        <v>69</v>
      </c>
      <c r="C38">
        <v>4</v>
      </c>
      <c r="D38" t="s">
        <v>23</v>
      </c>
      <c r="F38" t="s">
        <v>94</v>
      </c>
      <c r="G38" s="18">
        <v>0</v>
      </c>
      <c r="H38" t="s">
        <v>25</v>
      </c>
      <c r="I38">
        <v>4</v>
      </c>
      <c r="J38" s="2" t="s">
        <v>272</v>
      </c>
      <c r="K38" s="2" t="s">
        <v>273</v>
      </c>
      <c r="L38" t="s">
        <v>67</v>
      </c>
      <c r="M38" s="15">
        <v>2</v>
      </c>
      <c r="N38">
        <v>15</v>
      </c>
      <c r="O38">
        <v>13</v>
      </c>
      <c r="P38" t="s">
        <v>95</v>
      </c>
      <c r="Q38">
        <v>1</v>
      </c>
      <c r="R38">
        <v>1</v>
      </c>
      <c r="S38">
        <v>0</v>
      </c>
      <c r="T38">
        <v>1</v>
      </c>
      <c r="U38">
        <v>1</v>
      </c>
      <c r="V38">
        <v>0</v>
      </c>
      <c r="W38">
        <v>4</v>
      </c>
      <c r="X38">
        <v>0</v>
      </c>
      <c r="Y38">
        <v>0</v>
      </c>
      <c r="Z38">
        <v>4</v>
      </c>
      <c r="AA38" t="s">
        <v>25</v>
      </c>
      <c r="AB38" t="s">
        <v>61</v>
      </c>
      <c r="AC38" t="s">
        <v>23</v>
      </c>
      <c r="AE38" t="s">
        <v>94</v>
      </c>
    </row>
    <row r="39" spans="1:31" x14ac:dyDescent="0.25">
      <c r="A39">
        <v>12</v>
      </c>
      <c r="C39">
        <v>2</v>
      </c>
      <c r="D39" t="s">
        <v>38</v>
      </c>
      <c r="E39" s="5" t="s">
        <v>24</v>
      </c>
      <c r="G39" s="18">
        <v>0</v>
      </c>
      <c r="H39" t="s">
        <v>25</v>
      </c>
      <c r="I39">
        <v>2</v>
      </c>
      <c r="J39" s="2" t="s">
        <v>274</v>
      </c>
      <c r="K39" s="2" t="s">
        <v>275</v>
      </c>
      <c r="L39" s="2" t="s">
        <v>36</v>
      </c>
      <c r="M39" s="15">
        <v>1</v>
      </c>
      <c r="N39" t="s">
        <v>95</v>
      </c>
      <c r="O39" t="s">
        <v>95</v>
      </c>
      <c r="P39" t="s">
        <v>95</v>
      </c>
      <c r="Q39">
        <v>1</v>
      </c>
      <c r="R39">
        <v>0</v>
      </c>
      <c r="S39">
        <v>1</v>
      </c>
      <c r="T39">
        <v>0</v>
      </c>
      <c r="U39">
        <v>0</v>
      </c>
      <c r="V39">
        <v>0</v>
      </c>
      <c r="W39">
        <v>2</v>
      </c>
      <c r="X39">
        <v>0</v>
      </c>
      <c r="Y39">
        <v>0</v>
      </c>
      <c r="Z39">
        <v>2</v>
      </c>
      <c r="AA39" t="s">
        <v>25</v>
      </c>
      <c r="AB39" t="s">
        <v>37</v>
      </c>
      <c r="AC39" t="s">
        <v>38</v>
      </c>
      <c r="AD39" t="s">
        <v>29</v>
      </c>
    </row>
    <row r="40" spans="1:31" x14ac:dyDescent="0.25">
      <c r="A40">
        <v>32</v>
      </c>
      <c r="B40" t="s">
        <v>25</v>
      </c>
      <c r="C40">
        <v>2</v>
      </c>
      <c r="D40" t="s">
        <v>23</v>
      </c>
      <c r="F40" t="s">
        <v>94</v>
      </c>
      <c r="G40" s="18">
        <v>0</v>
      </c>
      <c r="H40" s="3" t="s">
        <v>25</v>
      </c>
      <c r="I40">
        <v>2</v>
      </c>
      <c r="J40" t="s">
        <v>276</v>
      </c>
      <c r="K40" t="s">
        <v>277</v>
      </c>
      <c r="L40" t="s">
        <v>36</v>
      </c>
      <c r="M40" s="23">
        <v>1</v>
      </c>
      <c r="N40" t="s">
        <v>95</v>
      </c>
      <c r="O40" t="s">
        <v>95</v>
      </c>
      <c r="P40" t="s">
        <v>95</v>
      </c>
      <c r="Q40">
        <v>1</v>
      </c>
      <c r="R40">
        <v>0</v>
      </c>
      <c r="S40">
        <v>1</v>
      </c>
      <c r="T40">
        <v>0</v>
      </c>
      <c r="U40">
        <v>0</v>
      </c>
      <c r="V40">
        <v>0</v>
      </c>
      <c r="W40">
        <v>2</v>
      </c>
      <c r="X40">
        <v>0</v>
      </c>
      <c r="Y40">
        <v>0</v>
      </c>
      <c r="Z40">
        <v>2</v>
      </c>
      <c r="AA40" s="3" t="s">
        <v>25</v>
      </c>
      <c r="AB40" t="s">
        <v>37</v>
      </c>
      <c r="AC40" t="s">
        <v>23</v>
      </c>
      <c r="AE40" t="s">
        <v>94</v>
      </c>
    </row>
    <row r="41" spans="1:31" x14ac:dyDescent="0.25">
      <c r="A41">
        <v>74</v>
      </c>
      <c r="B41" t="s">
        <v>25</v>
      </c>
      <c r="C41">
        <v>2</v>
      </c>
      <c r="D41" t="s">
        <v>38</v>
      </c>
      <c r="E41" t="s">
        <v>24</v>
      </c>
      <c r="G41" s="18">
        <v>0</v>
      </c>
      <c r="H41" t="s">
        <v>25</v>
      </c>
      <c r="I41">
        <v>2</v>
      </c>
      <c r="J41" t="s">
        <v>280</v>
      </c>
      <c r="K41" t="s">
        <v>281</v>
      </c>
      <c r="L41" t="s">
        <v>36</v>
      </c>
      <c r="M41" s="23">
        <v>1</v>
      </c>
      <c r="N41" t="s">
        <v>95</v>
      </c>
      <c r="O41" t="s">
        <v>95</v>
      </c>
      <c r="P41" t="s">
        <v>95</v>
      </c>
      <c r="Q41">
        <v>1</v>
      </c>
      <c r="R41">
        <v>1</v>
      </c>
      <c r="S41">
        <v>0</v>
      </c>
      <c r="T41">
        <v>0</v>
      </c>
      <c r="U41">
        <v>0</v>
      </c>
      <c r="V41">
        <v>0</v>
      </c>
      <c r="W41">
        <v>2</v>
      </c>
      <c r="X41">
        <v>0</v>
      </c>
      <c r="Y41">
        <v>0</v>
      </c>
      <c r="Z41">
        <v>2</v>
      </c>
      <c r="AA41" t="s">
        <v>25</v>
      </c>
      <c r="AB41" t="s">
        <v>37</v>
      </c>
      <c r="AC41" t="s">
        <v>38</v>
      </c>
      <c r="AD41" t="s">
        <v>24</v>
      </c>
    </row>
    <row r="42" spans="1:31" x14ac:dyDescent="0.25">
      <c r="A42">
        <v>59</v>
      </c>
      <c r="B42" t="s">
        <v>25</v>
      </c>
      <c r="C42">
        <v>2</v>
      </c>
      <c r="D42" t="s">
        <v>23</v>
      </c>
      <c r="F42" t="s">
        <v>24</v>
      </c>
      <c r="G42" s="18">
        <v>0</v>
      </c>
      <c r="H42" t="s">
        <v>25</v>
      </c>
      <c r="I42">
        <v>2</v>
      </c>
      <c r="J42" t="s">
        <v>282</v>
      </c>
      <c r="K42" t="s">
        <v>238</v>
      </c>
      <c r="L42" t="s">
        <v>36</v>
      </c>
      <c r="M42" s="23">
        <v>1</v>
      </c>
      <c r="N42" t="s">
        <v>95</v>
      </c>
      <c r="O42" t="s">
        <v>95</v>
      </c>
      <c r="P42" t="s">
        <v>95</v>
      </c>
      <c r="Q42">
        <v>1</v>
      </c>
      <c r="R42">
        <v>0</v>
      </c>
      <c r="S42">
        <v>1</v>
      </c>
      <c r="T42">
        <v>0</v>
      </c>
      <c r="U42">
        <v>0</v>
      </c>
      <c r="V42">
        <v>0</v>
      </c>
      <c r="W42">
        <v>2</v>
      </c>
      <c r="X42">
        <v>0</v>
      </c>
      <c r="Y42">
        <v>0</v>
      </c>
      <c r="Z42">
        <v>2</v>
      </c>
      <c r="AA42" t="s">
        <v>25</v>
      </c>
      <c r="AB42" t="s">
        <v>37</v>
      </c>
      <c r="AC42" t="s">
        <v>23</v>
      </c>
      <c r="AE42" t="s">
        <v>24</v>
      </c>
    </row>
    <row r="43" spans="1:31" x14ac:dyDescent="0.25">
      <c r="A43">
        <v>66</v>
      </c>
      <c r="C43">
        <v>4</v>
      </c>
      <c r="D43" s="21" t="s">
        <v>38</v>
      </c>
      <c r="E43" t="s">
        <v>24</v>
      </c>
      <c r="G43" s="18">
        <v>0</v>
      </c>
      <c r="H43" t="s">
        <v>25</v>
      </c>
      <c r="I43">
        <v>4</v>
      </c>
      <c r="J43" s="2" t="s">
        <v>181</v>
      </c>
      <c r="K43" s="2" t="s">
        <v>212</v>
      </c>
      <c r="L43" t="s">
        <v>67</v>
      </c>
      <c r="M43" s="15">
        <v>2</v>
      </c>
      <c r="N43">
        <v>18</v>
      </c>
      <c r="O43">
        <v>18</v>
      </c>
      <c r="P43" t="s">
        <v>95</v>
      </c>
      <c r="Q43">
        <v>1</v>
      </c>
      <c r="R43">
        <v>0</v>
      </c>
      <c r="S43">
        <v>1</v>
      </c>
      <c r="T43">
        <v>1</v>
      </c>
      <c r="U43">
        <v>1</v>
      </c>
      <c r="V43">
        <v>0</v>
      </c>
      <c r="W43">
        <v>4</v>
      </c>
      <c r="X43">
        <v>0</v>
      </c>
      <c r="Y43">
        <v>0</v>
      </c>
      <c r="Z43">
        <v>4</v>
      </c>
      <c r="AA43" t="s">
        <v>25</v>
      </c>
      <c r="AB43" s="4" t="s">
        <v>28</v>
      </c>
      <c r="AC43" t="s">
        <v>38</v>
      </c>
      <c r="AD43" t="s">
        <v>24</v>
      </c>
    </row>
    <row r="44" spans="1:31" x14ac:dyDescent="0.25">
      <c r="L44" s="15"/>
    </row>
    <row r="45" spans="1:31" x14ac:dyDescent="0.25">
      <c r="C45" s="4">
        <f>SUM(C1:C44)</f>
        <v>112</v>
      </c>
      <c r="G45">
        <f>SUM(G1:G44)</f>
        <v>70</v>
      </c>
      <c r="I45">
        <f>SUM(I1:I44)</f>
        <v>112</v>
      </c>
    </row>
    <row r="51" spans="1:27" x14ac:dyDescent="0.25">
      <c r="A51" s="13" t="s">
        <v>36</v>
      </c>
      <c r="B51" s="14">
        <f>SUM(C51:AE51)</f>
        <v>23</v>
      </c>
      <c r="C51" s="13"/>
      <c r="D51">
        <v>1</v>
      </c>
      <c r="E51">
        <v>1</v>
      </c>
      <c r="F51">
        <v>1</v>
      </c>
      <c r="G51">
        <v>1</v>
      </c>
      <c r="H51">
        <v>1</v>
      </c>
      <c r="I51" s="13"/>
      <c r="J51">
        <v>1</v>
      </c>
      <c r="K51">
        <v>1</v>
      </c>
      <c r="L51">
        <v>1</v>
      </c>
      <c r="M51" s="23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</row>
    <row r="52" spans="1:27" x14ac:dyDescent="0.25">
      <c r="A52" s="13" t="s">
        <v>50</v>
      </c>
      <c r="B52" s="14">
        <f>SUM(C52:AE52)</f>
        <v>10</v>
      </c>
      <c r="C52" s="13"/>
      <c r="D52">
        <v>1</v>
      </c>
      <c r="E52">
        <v>1</v>
      </c>
      <c r="F52">
        <v>1</v>
      </c>
      <c r="G52">
        <v>1</v>
      </c>
      <c r="H52">
        <v>1</v>
      </c>
      <c r="I52" s="13"/>
      <c r="J52">
        <v>1</v>
      </c>
      <c r="K52">
        <v>1</v>
      </c>
      <c r="L52">
        <v>1</v>
      </c>
      <c r="M52" s="23">
        <v>1</v>
      </c>
      <c r="N52">
        <v>1</v>
      </c>
    </row>
    <row r="53" spans="1:27" x14ac:dyDescent="0.25">
      <c r="A53" s="13" t="s">
        <v>168</v>
      </c>
      <c r="B53" s="14">
        <f>SUM(C53:AE53)</f>
        <v>2</v>
      </c>
      <c r="C53" s="13"/>
      <c r="D53">
        <v>1</v>
      </c>
      <c r="E53">
        <v>1</v>
      </c>
      <c r="I53" s="13"/>
    </row>
    <row r="54" spans="1:27" x14ac:dyDescent="0.25">
      <c r="A54" s="13" t="s">
        <v>64</v>
      </c>
      <c r="B54" s="14">
        <f>SUM(C54:AE54)</f>
        <v>2</v>
      </c>
      <c r="C54" s="13"/>
      <c r="D54">
        <v>1</v>
      </c>
      <c r="E54">
        <v>1</v>
      </c>
      <c r="I54" s="13"/>
    </row>
    <row r="55" spans="1:27" x14ac:dyDescent="0.25">
      <c r="A55" s="13" t="s">
        <v>169</v>
      </c>
      <c r="B55" s="14">
        <f>SUM(C55:AE55)</f>
        <v>9</v>
      </c>
      <c r="C55" s="13"/>
      <c r="D55">
        <v>1</v>
      </c>
      <c r="E55">
        <v>1</v>
      </c>
      <c r="F55">
        <v>1</v>
      </c>
      <c r="G55">
        <v>1</v>
      </c>
      <c r="H55">
        <v>1</v>
      </c>
      <c r="I55" s="13"/>
      <c r="J55">
        <v>1</v>
      </c>
      <c r="K55">
        <v>1</v>
      </c>
      <c r="L55">
        <v>1</v>
      </c>
      <c r="M55" s="23">
        <v>1</v>
      </c>
    </row>
    <row r="56" spans="1:27" x14ac:dyDescent="0.25">
      <c r="A56" s="13" t="s">
        <v>170</v>
      </c>
      <c r="B56" s="14">
        <f>SUM(C56:AE56)</f>
        <v>1</v>
      </c>
      <c r="C56" s="13"/>
      <c r="D56">
        <v>1</v>
      </c>
      <c r="I56" s="13"/>
    </row>
    <row r="58" spans="1:27" x14ac:dyDescent="0.25">
      <c r="A58" s="13" t="s">
        <v>174</v>
      </c>
      <c r="B58" s="14">
        <f>SUM(B51:B56)</f>
        <v>47</v>
      </c>
    </row>
    <row r="60" spans="1:27" x14ac:dyDescent="0.25">
      <c r="A60" t="s">
        <v>172</v>
      </c>
      <c r="B60">
        <f>SUMIF(AB2:AB43,"Arras",C2:C43)</f>
        <v>59</v>
      </c>
      <c r="H60" t="s">
        <v>28</v>
      </c>
      <c r="J60">
        <f>B60</f>
        <v>59</v>
      </c>
    </row>
    <row r="61" spans="1:27" x14ac:dyDescent="0.25">
      <c r="A61" t="s">
        <v>37</v>
      </c>
      <c r="B61">
        <f>SUMIF(AB2:AB43,"Calais",C2:C43)</f>
        <v>28</v>
      </c>
      <c r="H61" t="s">
        <v>226</v>
      </c>
      <c r="J61">
        <f>B61+B62+B63</f>
        <v>53</v>
      </c>
    </row>
    <row r="62" spans="1:27" x14ac:dyDescent="0.25">
      <c r="A62" t="s">
        <v>61</v>
      </c>
      <c r="B62">
        <f>SUMIF(AB2:AB43,"St Omer",C2:C43)</f>
        <v>7</v>
      </c>
    </row>
    <row r="63" spans="1:27" x14ac:dyDescent="0.25">
      <c r="A63" t="s">
        <v>47</v>
      </c>
      <c r="B63">
        <f>SUMIF(AB2:AB43,"Béthune",C2:C43)</f>
        <v>18</v>
      </c>
    </row>
    <row r="66" spans="1:4" x14ac:dyDescent="0.25">
      <c r="A66" t="s">
        <v>173</v>
      </c>
      <c r="B66">
        <f>SUM(B60:B63)</f>
        <v>112</v>
      </c>
      <c r="D66">
        <f>B51*2</f>
        <v>46</v>
      </c>
    </row>
    <row r="67" spans="1:4" x14ac:dyDescent="0.25">
      <c r="D67">
        <f>B52*3</f>
        <v>30</v>
      </c>
    </row>
    <row r="68" spans="1:4" x14ac:dyDescent="0.25">
      <c r="D68">
        <f>B53*4</f>
        <v>8</v>
      </c>
    </row>
    <row r="69" spans="1:4" x14ac:dyDescent="0.25">
      <c r="D69">
        <v>9</v>
      </c>
    </row>
    <row r="70" spans="1:4" x14ac:dyDescent="0.25">
      <c r="D70">
        <f t="shared" ref="D70" si="0">B55*2</f>
        <v>18</v>
      </c>
    </row>
    <row r="71" spans="1:4" x14ac:dyDescent="0.25">
      <c r="D71">
        <f>B56*1</f>
        <v>1</v>
      </c>
    </row>
    <row r="73" spans="1:4" x14ac:dyDescent="0.25">
      <c r="B73" t="s">
        <v>291</v>
      </c>
      <c r="D73">
        <f>SUM(D66:D71)</f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A01B9-C92D-4674-B07C-905A399221E2}">
  <dimension ref="A1:AE76"/>
  <sheetViews>
    <sheetView zoomScale="90" zoomScaleNormal="90" workbookViewId="0">
      <selection activeCell="AB2" sqref="AB2"/>
    </sheetView>
  </sheetViews>
  <sheetFormatPr baseColWidth="10" defaultColWidth="11.42578125" defaultRowHeight="15" x14ac:dyDescent="0.25"/>
  <cols>
    <col min="1" max="1" width="21" bestFit="1" customWidth="1"/>
    <col min="3" max="3" width="14.28515625" bestFit="1" customWidth="1"/>
    <col min="4" max="4" width="13.7109375" bestFit="1" customWidth="1"/>
    <col min="5" max="6" width="16.28515625" bestFit="1" customWidth="1"/>
    <col min="7" max="7" width="9.5703125" bestFit="1" customWidth="1"/>
    <col min="9" max="9" width="14.28515625" bestFit="1" customWidth="1"/>
    <col min="10" max="10" width="14.140625" bestFit="1" customWidth="1"/>
    <col min="11" max="11" width="16.85546875" bestFit="1" customWidth="1"/>
    <col min="12" max="12" width="23.140625" bestFit="1" customWidth="1"/>
    <col min="13" max="13" width="17.28515625" bestFit="1" customWidth="1"/>
    <col min="27" max="27" width="27.7109375" bestFit="1" customWidth="1"/>
    <col min="28" max="28" width="13.28515625" bestFit="1" customWidth="1"/>
    <col min="29" max="29" width="13.7109375" bestFit="1" customWidth="1"/>
    <col min="30" max="31" width="16.28515625" bestFit="1" customWidth="1"/>
  </cols>
  <sheetData>
    <row r="1" spans="1:31" x14ac:dyDescent="0.25">
      <c r="A1" t="s">
        <v>0</v>
      </c>
      <c r="B1" t="s">
        <v>1</v>
      </c>
      <c r="D1" t="s">
        <v>2</v>
      </c>
      <c r="E1" t="s">
        <v>3</v>
      </c>
      <c r="F1" t="s">
        <v>3</v>
      </c>
      <c r="G1" t="s">
        <v>4</v>
      </c>
      <c r="H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4</v>
      </c>
      <c r="AA1" t="s">
        <v>5</v>
      </c>
      <c r="AB1" t="s">
        <v>299</v>
      </c>
      <c r="AC1" t="s">
        <v>2</v>
      </c>
      <c r="AD1" t="s">
        <v>297</v>
      </c>
      <c r="AE1" t="s">
        <v>298</v>
      </c>
    </row>
    <row r="2" spans="1:31" x14ac:dyDescent="0.25">
      <c r="A2">
        <v>113</v>
      </c>
      <c r="C2">
        <v>3</v>
      </c>
      <c r="D2" t="s">
        <v>23</v>
      </c>
      <c r="F2" t="s">
        <v>94</v>
      </c>
      <c r="G2">
        <v>3</v>
      </c>
      <c r="H2" s="3" t="s">
        <v>30</v>
      </c>
      <c r="I2">
        <v>3</v>
      </c>
      <c r="J2" t="s">
        <v>98</v>
      </c>
      <c r="K2" t="s">
        <v>99</v>
      </c>
      <c r="L2" s="10" t="s">
        <v>50</v>
      </c>
      <c r="M2">
        <v>1</v>
      </c>
      <c r="N2">
        <v>8</v>
      </c>
      <c r="O2" t="s">
        <v>95</v>
      </c>
      <c r="P2" s="3" t="s">
        <v>95</v>
      </c>
      <c r="Q2">
        <v>1</v>
      </c>
      <c r="R2">
        <v>0</v>
      </c>
      <c r="S2">
        <v>1</v>
      </c>
      <c r="T2">
        <v>1</v>
      </c>
      <c r="U2">
        <v>0</v>
      </c>
      <c r="V2">
        <v>0</v>
      </c>
      <c r="W2">
        <v>3</v>
      </c>
      <c r="X2">
        <v>0</v>
      </c>
      <c r="Y2">
        <v>0</v>
      </c>
      <c r="Z2">
        <v>3</v>
      </c>
      <c r="AA2" t="s">
        <v>30</v>
      </c>
      <c r="AB2" t="s">
        <v>47</v>
      </c>
      <c r="AC2" t="s">
        <v>23</v>
      </c>
      <c r="AE2" t="s">
        <v>94</v>
      </c>
    </row>
    <row r="3" spans="1:31" x14ac:dyDescent="0.25">
      <c r="A3">
        <v>108</v>
      </c>
      <c r="C3">
        <v>2</v>
      </c>
      <c r="D3" t="s">
        <v>38</v>
      </c>
      <c r="E3" t="s">
        <v>94</v>
      </c>
      <c r="G3">
        <v>0</v>
      </c>
      <c r="H3" s="3">
        <v>0</v>
      </c>
      <c r="I3">
        <v>2</v>
      </c>
      <c r="J3" t="s">
        <v>100</v>
      </c>
      <c r="K3" t="s">
        <v>101</v>
      </c>
      <c r="L3" t="s">
        <v>36</v>
      </c>
      <c r="M3">
        <v>1</v>
      </c>
      <c r="N3" t="s">
        <v>95</v>
      </c>
      <c r="O3" t="s">
        <v>95</v>
      </c>
      <c r="P3" s="3" t="s">
        <v>95</v>
      </c>
      <c r="Q3">
        <v>1</v>
      </c>
      <c r="R3">
        <v>0</v>
      </c>
      <c r="S3">
        <v>1</v>
      </c>
      <c r="T3">
        <v>0</v>
      </c>
      <c r="U3">
        <v>0</v>
      </c>
      <c r="V3">
        <v>0</v>
      </c>
      <c r="W3">
        <v>2</v>
      </c>
      <c r="X3">
        <v>0</v>
      </c>
      <c r="Y3">
        <v>0</v>
      </c>
      <c r="Z3">
        <v>0</v>
      </c>
      <c r="AA3">
        <v>0</v>
      </c>
      <c r="AB3" t="s">
        <v>37</v>
      </c>
      <c r="AC3" t="s">
        <v>38</v>
      </c>
      <c r="AD3" t="s">
        <v>94</v>
      </c>
    </row>
    <row r="4" spans="1:31" x14ac:dyDescent="0.25">
      <c r="A4">
        <v>25</v>
      </c>
      <c r="C4">
        <v>2</v>
      </c>
      <c r="D4" t="s">
        <v>38</v>
      </c>
      <c r="E4" t="s">
        <v>94</v>
      </c>
      <c r="G4">
        <v>2</v>
      </c>
      <c r="H4" t="s">
        <v>25</v>
      </c>
      <c r="I4">
        <v>2</v>
      </c>
      <c r="J4" s="4" t="s">
        <v>103</v>
      </c>
      <c r="K4" s="4" t="s">
        <v>104</v>
      </c>
      <c r="L4" t="s">
        <v>88</v>
      </c>
      <c r="M4">
        <v>1</v>
      </c>
      <c r="N4" t="s">
        <v>95</v>
      </c>
      <c r="O4" t="s">
        <v>95</v>
      </c>
      <c r="P4" t="s">
        <v>95</v>
      </c>
      <c r="Q4">
        <v>1</v>
      </c>
      <c r="R4">
        <v>0</v>
      </c>
      <c r="S4">
        <v>1</v>
      </c>
      <c r="T4">
        <v>0</v>
      </c>
      <c r="U4">
        <v>0</v>
      </c>
      <c r="V4">
        <v>0</v>
      </c>
      <c r="W4">
        <v>2</v>
      </c>
      <c r="X4">
        <v>0</v>
      </c>
      <c r="Y4">
        <v>0</v>
      </c>
      <c r="Z4">
        <v>2</v>
      </c>
      <c r="AA4" t="s">
        <v>25</v>
      </c>
      <c r="AB4" t="s">
        <v>28</v>
      </c>
      <c r="AC4" t="s">
        <v>38</v>
      </c>
      <c r="AD4" t="s">
        <v>94</v>
      </c>
    </row>
    <row r="5" spans="1:31" x14ac:dyDescent="0.25">
      <c r="A5">
        <v>125</v>
      </c>
      <c r="C5">
        <v>2</v>
      </c>
      <c r="D5" t="s">
        <v>38</v>
      </c>
      <c r="E5" t="s">
        <v>94</v>
      </c>
      <c r="G5">
        <v>0</v>
      </c>
      <c r="H5">
        <v>0</v>
      </c>
      <c r="I5">
        <v>2</v>
      </c>
      <c r="J5" t="s">
        <v>105</v>
      </c>
      <c r="K5" t="s">
        <v>106</v>
      </c>
      <c r="L5" t="s">
        <v>36</v>
      </c>
      <c r="M5">
        <v>1</v>
      </c>
      <c r="N5" t="s">
        <v>95</v>
      </c>
      <c r="O5" t="s">
        <v>95</v>
      </c>
      <c r="P5" s="3" t="s">
        <v>95</v>
      </c>
      <c r="Q5">
        <v>1</v>
      </c>
      <c r="R5">
        <v>0</v>
      </c>
      <c r="S5">
        <v>1</v>
      </c>
      <c r="T5">
        <v>0</v>
      </c>
      <c r="U5">
        <v>0</v>
      </c>
      <c r="V5">
        <v>0</v>
      </c>
      <c r="W5">
        <v>2</v>
      </c>
      <c r="X5">
        <v>0</v>
      </c>
      <c r="Y5">
        <v>0</v>
      </c>
      <c r="Z5">
        <v>0</v>
      </c>
      <c r="AA5">
        <v>0</v>
      </c>
      <c r="AB5" t="s">
        <v>28</v>
      </c>
      <c r="AC5" t="s">
        <v>38</v>
      </c>
      <c r="AD5" t="s">
        <v>94</v>
      </c>
    </row>
    <row r="6" spans="1:31" x14ac:dyDescent="0.25">
      <c r="A6">
        <v>95</v>
      </c>
      <c r="B6" s="5"/>
      <c r="C6">
        <v>4</v>
      </c>
      <c r="D6" s="5" t="s">
        <v>38</v>
      </c>
      <c r="E6" s="5" t="s">
        <v>94</v>
      </c>
      <c r="F6" s="5"/>
      <c r="G6">
        <v>2</v>
      </c>
      <c r="H6" t="s">
        <v>25</v>
      </c>
      <c r="I6">
        <v>4</v>
      </c>
      <c r="J6" s="5" t="s">
        <v>107</v>
      </c>
      <c r="K6" s="5" t="s">
        <v>108</v>
      </c>
      <c r="L6" s="10" t="s">
        <v>64</v>
      </c>
      <c r="M6" s="5" t="s">
        <v>85</v>
      </c>
      <c r="N6" t="s">
        <v>109</v>
      </c>
      <c r="O6" t="s">
        <v>110</v>
      </c>
      <c r="P6" s="3" t="s">
        <v>95</v>
      </c>
      <c r="Q6">
        <v>1</v>
      </c>
      <c r="R6">
        <v>0</v>
      </c>
      <c r="S6">
        <v>1</v>
      </c>
      <c r="T6">
        <v>1</v>
      </c>
      <c r="U6">
        <v>1</v>
      </c>
      <c r="V6">
        <v>0</v>
      </c>
      <c r="W6">
        <v>4</v>
      </c>
      <c r="X6">
        <v>0</v>
      </c>
      <c r="Y6">
        <v>0</v>
      </c>
      <c r="Z6">
        <v>2</v>
      </c>
      <c r="AA6" t="s">
        <v>25</v>
      </c>
      <c r="AB6" s="5" t="s">
        <v>47</v>
      </c>
      <c r="AC6" s="5" t="s">
        <v>38</v>
      </c>
      <c r="AD6" s="5" t="s">
        <v>94</v>
      </c>
      <c r="AE6" s="5"/>
    </row>
    <row r="7" spans="1:31" x14ac:dyDescent="0.25">
      <c r="A7">
        <v>127</v>
      </c>
      <c r="C7">
        <v>2</v>
      </c>
      <c r="D7" t="s">
        <v>23</v>
      </c>
      <c r="F7" t="s">
        <v>94</v>
      </c>
      <c r="G7">
        <v>2</v>
      </c>
      <c r="H7" t="s">
        <v>25</v>
      </c>
      <c r="I7">
        <v>2</v>
      </c>
      <c r="J7" t="s">
        <v>111</v>
      </c>
      <c r="K7" t="s">
        <v>97</v>
      </c>
      <c r="L7" t="s">
        <v>36</v>
      </c>
      <c r="M7">
        <v>1</v>
      </c>
      <c r="N7" t="s">
        <v>95</v>
      </c>
      <c r="O7" t="s">
        <v>95</v>
      </c>
      <c r="P7" s="3" t="s">
        <v>95</v>
      </c>
      <c r="Q7">
        <v>1</v>
      </c>
      <c r="R7">
        <v>1</v>
      </c>
      <c r="S7">
        <v>0</v>
      </c>
      <c r="T7">
        <v>0</v>
      </c>
      <c r="U7">
        <v>0</v>
      </c>
      <c r="V7">
        <v>0</v>
      </c>
      <c r="W7">
        <v>2</v>
      </c>
      <c r="X7">
        <v>0</v>
      </c>
      <c r="Y7">
        <v>0</v>
      </c>
      <c r="Z7">
        <v>2</v>
      </c>
      <c r="AA7" t="s">
        <v>25</v>
      </c>
      <c r="AB7" t="s">
        <v>37</v>
      </c>
      <c r="AC7" t="s">
        <v>23</v>
      </c>
      <c r="AE7" t="s">
        <v>94</v>
      </c>
    </row>
    <row r="8" spans="1:31" x14ac:dyDescent="0.25">
      <c r="A8">
        <v>8</v>
      </c>
      <c r="C8">
        <v>2</v>
      </c>
      <c r="D8" t="s">
        <v>23</v>
      </c>
      <c r="F8" t="s">
        <v>94</v>
      </c>
      <c r="G8">
        <v>2</v>
      </c>
      <c r="H8" t="s">
        <v>25</v>
      </c>
      <c r="I8">
        <v>2</v>
      </c>
      <c r="J8" s="2" t="s">
        <v>112</v>
      </c>
      <c r="K8" s="2" t="s">
        <v>96</v>
      </c>
      <c r="L8" s="2" t="s">
        <v>36</v>
      </c>
      <c r="M8" s="2">
        <v>1</v>
      </c>
      <c r="N8" t="s">
        <v>95</v>
      </c>
      <c r="O8" t="s">
        <v>95</v>
      </c>
      <c r="P8" t="s">
        <v>95</v>
      </c>
      <c r="Q8">
        <v>1</v>
      </c>
      <c r="R8">
        <v>1</v>
      </c>
      <c r="S8">
        <v>0</v>
      </c>
      <c r="T8">
        <v>0</v>
      </c>
      <c r="U8">
        <v>0</v>
      </c>
      <c r="V8">
        <v>0</v>
      </c>
      <c r="W8">
        <v>2</v>
      </c>
      <c r="X8">
        <v>0</v>
      </c>
      <c r="Y8">
        <v>0</v>
      </c>
      <c r="Z8">
        <v>2</v>
      </c>
      <c r="AA8" t="s">
        <v>25</v>
      </c>
      <c r="AB8" t="s">
        <v>28</v>
      </c>
      <c r="AC8" t="s">
        <v>23</v>
      </c>
      <c r="AE8" t="s">
        <v>94</v>
      </c>
    </row>
    <row r="9" spans="1:31" x14ac:dyDescent="0.25">
      <c r="A9">
        <v>85</v>
      </c>
      <c r="C9">
        <v>2</v>
      </c>
      <c r="D9" t="s">
        <v>23</v>
      </c>
      <c r="F9" t="s">
        <v>94</v>
      </c>
      <c r="G9">
        <v>2</v>
      </c>
      <c r="H9" t="s">
        <v>25</v>
      </c>
      <c r="I9">
        <v>2</v>
      </c>
      <c r="J9" s="2" t="s">
        <v>113</v>
      </c>
      <c r="K9" s="2" t="s">
        <v>114</v>
      </c>
      <c r="L9" s="2" t="s">
        <v>36</v>
      </c>
      <c r="M9" s="2">
        <v>1</v>
      </c>
      <c r="N9" t="s">
        <v>95</v>
      </c>
      <c r="O9" t="s">
        <v>95</v>
      </c>
      <c r="P9" t="s">
        <v>95</v>
      </c>
      <c r="Q9">
        <v>1</v>
      </c>
      <c r="R9">
        <v>0</v>
      </c>
      <c r="S9">
        <v>1</v>
      </c>
      <c r="T9">
        <v>0</v>
      </c>
      <c r="U9">
        <v>0</v>
      </c>
      <c r="V9">
        <v>0</v>
      </c>
      <c r="W9">
        <v>2</v>
      </c>
      <c r="X9">
        <v>0</v>
      </c>
      <c r="Y9">
        <v>0</v>
      </c>
      <c r="Z9">
        <v>2</v>
      </c>
      <c r="AA9" t="s">
        <v>25</v>
      </c>
      <c r="AB9" t="s">
        <v>37</v>
      </c>
      <c r="AC9" t="s">
        <v>23</v>
      </c>
      <c r="AE9" t="s">
        <v>94</v>
      </c>
    </row>
    <row r="10" spans="1:31" x14ac:dyDescent="0.25">
      <c r="A10">
        <v>62</v>
      </c>
      <c r="C10">
        <v>4</v>
      </c>
      <c r="D10" t="s">
        <v>38</v>
      </c>
      <c r="E10" t="s">
        <v>94</v>
      </c>
      <c r="G10">
        <v>4</v>
      </c>
      <c r="H10" t="s">
        <v>25</v>
      </c>
      <c r="I10">
        <v>4</v>
      </c>
      <c r="J10" s="2" t="s">
        <v>115</v>
      </c>
      <c r="K10" s="2" t="s">
        <v>116</v>
      </c>
      <c r="L10" s="11" t="s">
        <v>46</v>
      </c>
      <c r="M10" s="2">
        <v>2</v>
      </c>
      <c r="N10">
        <v>16</v>
      </c>
      <c r="O10">
        <v>9</v>
      </c>
      <c r="P10" t="s">
        <v>95</v>
      </c>
      <c r="Q10">
        <v>1</v>
      </c>
      <c r="R10">
        <v>0</v>
      </c>
      <c r="S10">
        <v>1</v>
      </c>
      <c r="T10">
        <v>1</v>
      </c>
      <c r="U10">
        <v>1</v>
      </c>
      <c r="V10">
        <v>0</v>
      </c>
      <c r="W10">
        <v>4</v>
      </c>
      <c r="X10">
        <v>1</v>
      </c>
      <c r="Y10" t="s">
        <v>25</v>
      </c>
      <c r="Z10">
        <v>4</v>
      </c>
      <c r="AA10" t="s">
        <v>25</v>
      </c>
      <c r="AB10" t="s">
        <v>61</v>
      </c>
      <c r="AC10" t="s">
        <v>38</v>
      </c>
      <c r="AD10" t="s">
        <v>94</v>
      </c>
    </row>
    <row r="11" spans="1:31" x14ac:dyDescent="0.25">
      <c r="C11" s="6">
        <v>3</v>
      </c>
      <c r="D11" t="s">
        <v>38</v>
      </c>
      <c r="E11" t="s">
        <v>94</v>
      </c>
      <c r="G11">
        <v>3</v>
      </c>
      <c r="H11" t="s">
        <v>25</v>
      </c>
      <c r="I11" s="6">
        <v>3</v>
      </c>
      <c r="J11" t="s">
        <v>117</v>
      </c>
      <c r="K11" t="s">
        <v>93</v>
      </c>
      <c r="L11" s="10" t="s">
        <v>50</v>
      </c>
      <c r="M11">
        <v>1</v>
      </c>
      <c r="N11">
        <v>12</v>
      </c>
      <c r="O11">
        <v>8</v>
      </c>
      <c r="P11" t="s">
        <v>95</v>
      </c>
      <c r="Q11">
        <v>1</v>
      </c>
      <c r="R11">
        <v>0</v>
      </c>
      <c r="S11">
        <v>0</v>
      </c>
      <c r="T11">
        <v>1</v>
      </c>
      <c r="U11">
        <v>1</v>
      </c>
      <c r="V11">
        <v>0</v>
      </c>
      <c r="W11">
        <v>3</v>
      </c>
      <c r="X11">
        <v>0</v>
      </c>
      <c r="Y11">
        <v>0</v>
      </c>
      <c r="Z11">
        <v>3</v>
      </c>
      <c r="AA11" t="s">
        <v>25</v>
      </c>
      <c r="AB11" t="s">
        <v>47</v>
      </c>
      <c r="AC11" t="s">
        <v>38</v>
      </c>
      <c r="AD11" t="s">
        <v>94</v>
      </c>
    </row>
    <row r="12" spans="1:31" x14ac:dyDescent="0.25">
      <c r="A12">
        <v>36</v>
      </c>
      <c r="C12" s="7">
        <v>1</v>
      </c>
      <c r="D12" t="s">
        <v>38</v>
      </c>
      <c r="E12" t="s">
        <v>94</v>
      </c>
      <c r="G12">
        <v>1</v>
      </c>
      <c r="H12" t="s">
        <v>25</v>
      </c>
      <c r="I12" s="7">
        <v>1</v>
      </c>
      <c r="J12" t="s">
        <v>119</v>
      </c>
      <c r="K12" t="s">
        <v>120</v>
      </c>
      <c r="L12" s="3" t="s">
        <v>84</v>
      </c>
      <c r="M12">
        <v>1</v>
      </c>
      <c r="N12" t="s">
        <v>95</v>
      </c>
      <c r="O12" t="s">
        <v>95</v>
      </c>
      <c r="P12" t="s">
        <v>95</v>
      </c>
      <c r="Q12">
        <v>1</v>
      </c>
      <c r="R12">
        <v>0</v>
      </c>
      <c r="S12">
        <v>0</v>
      </c>
      <c r="T12">
        <v>0</v>
      </c>
      <c r="U12">
        <v>0</v>
      </c>
      <c r="V12">
        <v>0</v>
      </c>
      <c r="W12" s="7">
        <v>1</v>
      </c>
      <c r="X12">
        <v>0</v>
      </c>
      <c r="Y12">
        <v>0</v>
      </c>
      <c r="Z12">
        <v>1</v>
      </c>
      <c r="AA12" t="s">
        <v>25</v>
      </c>
      <c r="AB12" t="s">
        <v>28</v>
      </c>
      <c r="AC12" t="s">
        <v>38</v>
      </c>
      <c r="AD12" t="s">
        <v>94</v>
      </c>
    </row>
    <row r="13" spans="1:31" x14ac:dyDescent="0.25">
      <c r="A13">
        <v>57</v>
      </c>
      <c r="C13">
        <v>2</v>
      </c>
      <c r="D13" t="s">
        <v>38</v>
      </c>
      <c r="E13" t="s">
        <v>94</v>
      </c>
      <c r="G13">
        <v>2</v>
      </c>
      <c r="H13" t="s">
        <v>25</v>
      </c>
      <c r="I13">
        <v>2</v>
      </c>
      <c r="J13" s="2" t="s">
        <v>121</v>
      </c>
      <c r="K13" s="2" t="s">
        <v>122</v>
      </c>
      <c r="L13" s="2" t="s">
        <v>36</v>
      </c>
      <c r="M13" s="2">
        <v>1</v>
      </c>
      <c r="N13" t="s">
        <v>95</v>
      </c>
      <c r="O13" t="s">
        <v>95</v>
      </c>
      <c r="P13" t="s">
        <v>95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2</v>
      </c>
      <c r="X13">
        <v>0</v>
      </c>
      <c r="Y13">
        <v>0</v>
      </c>
      <c r="Z13">
        <v>2</v>
      </c>
      <c r="AA13" t="s">
        <v>25</v>
      </c>
      <c r="AB13" t="s">
        <v>37</v>
      </c>
      <c r="AC13" t="s">
        <v>38</v>
      </c>
      <c r="AD13" t="s">
        <v>94</v>
      </c>
    </row>
    <row r="14" spans="1:31" x14ac:dyDescent="0.25">
      <c r="A14">
        <v>54</v>
      </c>
      <c r="C14" s="4">
        <v>1</v>
      </c>
      <c r="D14" t="s">
        <v>38</v>
      </c>
      <c r="E14" t="s">
        <v>94</v>
      </c>
      <c r="G14">
        <v>1</v>
      </c>
      <c r="H14" t="s">
        <v>25</v>
      </c>
      <c r="I14" s="4">
        <v>1</v>
      </c>
      <c r="J14" s="2" t="s">
        <v>123</v>
      </c>
      <c r="K14" s="2" t="s">
        <v>124</v>
      </c>
      <c r="L14" s="9" t="s">
        <v>125</v>
      </c>
      <c r="M14" s="2">
        <v>0.5</v>
      </c>
      <c r="N14" t="s">
        <v>95</v>
      </c>
      <c r="O14" t="s">
        <v>95</v>
      </c>
      <c r="P14" t="s">
        <v>95</v>
      </c>
      <c r="Q14">
        <v>1</v>
      </c>
      <c r="R14">
        <v>0</v>
      </c>
      <c r="S14">
        <v>0</v>
      </c>
      <c r="T14">
        <v>0</v>
      </c>
      <c r="U14">
        <v>0</v>
      </c>
      <c r="V14">
        <v>0</v>
      </c>
      <c r="W14" s="4">
        <v>1</v>
      </c>
      <c r="X14">
        <v>0</v>
      </c>
      <c r="Y14">
        <v>0</v>
      </c>
      <c r="Z14">
        <v>1</v>
      </c>
      <c r="AA14" t="s">
        <v>25</v>
      </c>
      <c r="AB14" t="s">
        <v>28</v>
      </c>
      <c r="AC14" t="s">
        <v>38</v>
      </c>
      <c r="AD14" t="s">
        <v>94</v>
      </c>
    </row>
    <row r="15" spans="1:31" x14ac:dyDescent="0.25">
      <c r="A15">
        <v>53</v>
      </c>
      <c r="C15" s="4">
        <v>1</v>
      </c>
      <c r="D15" t="s">
        <v>38</v>
      </c>
      <c r="E15" t="s">
        <v>94</v>
      </c>
      <c r="G15">
        <v>1</v>
      </c>
      <c r="H15" t="s">
        <v>25</v>
      </c>
      <c r="I15" s="4">
        <v>1</v>
      </c>
      <c r="J15" t="s">
        <v>126</v>
      </c>
      <c r="K15" t="s">
        <v>127</v>
      </c>
      <c r="L15" s="9" t="s">
        <v>128</v>
      </c>
      <c r="M15" s="2">
        <v>0.5</v>
      </c>
      <c r="N15" t="s">
        <v>95</v>
      </c>
      <c r="O15" t="s">
        <v>95</v>
      </c>
      <c r="P15" t="s">
        <v>95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 s="4">
        <v>1</v>
      </c>
      <c r="X15">
        <v>0</v>
      </c>
      <c r="Y15">
        <v>0</v>
      </c>
      <c r="Z15">
        <v>1</v>
      </c>
      <c r="AA15" t="s">
        <v>25</v>
      </c>
      <c r="AB15" t="s">
        <v>28</v>
      </c>
      <c r="AC15" t="s">
        <v>38</v>
      </c>
      <c r="AD15" t="s">
        <v>94</v>
      </c>
    </row>
    <row r="16" spans="1:31" x14ac:dyDescent="0.25">
      <c r="A16">
        <v>94</v>
      </c>
      <c r="B16" s="5"/>
      <c r="C16">
        <v>2</v>
      </c>
      <c r="D16" s="5" t="s">
        <v>23</v>
      </c>
      <c r="E16" s="5"/>
      <c r="F16" s="5" t="s">
        <v>94</v>
      </c>
      <c r="G16">
        <v>0</v>
      </c>
      <c r="H16">
        <v>0</v>
      </c>
      <c r="I16">
        <v>2</v>
      </c>
      <c r="J16" s="5" t="s">
        <v>129</v>
      </c>
      <c r="K16" s="5" t="s">
        <v>130</v>
      </c>
      <c r="L16" t="s">
        <v>36</v>
      </c>
      <c r="M16" s="5" t="s">
        <v>85</v>
      </c>
      <c r="N16" t="s">
        <v>95</v>
      </c>
      <c r="O16" t="s">
        <v>95</v>
      </c>
      <c r="P16" s="3" t="s">
        <v>95</v>
      </c>
      <c r="Q16">
        <v>1</v>
      </c>
      <c r="R16">
        <v>0</v>
      </c>
      <c r="S16">
        <v>1</v>
      </c>
      <c r="T16">
        <v>0</v>
      </c>
      <c r="U16">
        <v>0</v>
      </c>
      <c r="V16">
        <v>0</v>
      </c>
      <c r="W16">
        <v>2</v>
      </c>
      <c r="X16">
        <v>0</v>
      </c>
      <c r="Y16">
        <v>0</v>
      </c>
      <c r="Z16">
        <v>0</v>
      </c>
      <c r="AA16">
        <v>0</v>
      </c>
      <c r="AB16" s="5" t="s">
        <v>28</v>
      </c>
      <c r="AC16" s="5" t="s">
        <v>23</v>
      </c>
      <c r="AD16" s="5"/>
      <c r="AE16" s="5" t="s">
        <v>94</v>
      </c>
    </row>
    <row r="17" spans="1:31" x14ac:dyDescent="0.25">
      <c r="A17">
        <v>83</v>
      </c>
      <c r="C17">
        <v>2</v>
      </c>
      <c r="D17" t="s">
        <v>23</v>
      </c>
      <c r="F17" t="s">
        <v>94</v>
      </c>
      <c r="G17">
        <v>2</v>
      </c>
      <c r="H17" t="s">
        <v>25</v>
      </c>
      <c r="I17">
        <v>2</v>
      </c>
      <c r="J17" s="2" t="s">
        <v>131</v>
      </c>
      <c r="K17" s="2" t="s">
        <v>132</v>
      </c>
      <c r="L17" s="2" t="s">
        <v>36</v>
      </c>
      <c r="M17" s="2">
        <v>1</v>
      </c>
      <c r="N17" t="s">
        <v>95</v>
      </c>
      <c r="O17" t="s">
        <v>95</v>
      </c>
      <c r="P17" t="s">
        <v>95</v>
      </c>
      <c r="Q17">
        <v>1</v>
      </c>
      <c r="R17">
        <v>0</v>
      </c>
      <c r="S17">
        <v>1</v>
      </c>
      <c r="T17">
        <v>0</v>
      </c>
      <c r="U17">
        <v>0</v>
      </c>
      <c r="V17">
        <v>0</v>
      </c>
      <c r="W17">
        <v>2</v>
      </c>
      <c r="X17">
        <v>0</v>
      </c>
      <c r="Y17">
        <v>0</v>
      </c>
      <c r="Z17">
        <v>2</v>
      </c>
      <c r="AA17" t="s">
        <v>25</v>
      </c>
      <c r="AB17" t="s">
        <v>47</v>
      </c>
      <c r="AC17" t="s">
        <v>23</v>
      </c>
      <c r="AE17" t="s">
        <v>94</v>
      </c>
    </row>
    <row r="18" spans="1:31" x14ac:dyDescent="0.25">
      <c r="A18">
        <v>29</v>
      </c>
      <c r="C18" s="6">
        <v>3</v>
      </c>
      <c r="D18" t="s">
        <v>38</v>
      </c>
      <c r="E18" t="s">
        <v>94</v>
      </c>
      <c r="G18">
        <v>3</v>
      </c>
      <c r="H18" t="s">
        <v>25</v>
      </c>
      <c r="I18" s="6">
        <v>3</v>
      </c>
      <c r="J18" s="2" t="s">
        <v>133</v>
      </c>
      <c r="K18" s="2" t="s">
        <v>55</v>
      </c>
      <c r="L18" s="10" t="s">
        <v>50</v>
      </c>
      <c r="M18" s="2">
        <v>1</v>
      </c>
      <c r="N18">
        <v>18</v>
      </c>
      <c r="O18" t="s">
        <v>95</v>
      </c>
      <c r="P18" t="s">
        <v>95</v>
      </c>
      <c r="Q18">
        <v>1</v>
      </c>
      <c r="R18">
        <v>0</v>
      </c>
      <c r="S18">
        <v>1</v>
      </c>
      <c r="T18">
        <v>1</v>
      </c>
      <c r="U18">
        <v>0</v>
      </c>
      <c r="V18">
        <v>0</v>
      </c>
      <c r="W18">
        <v>3</v>
      </c>
      <c r="X18">
        <v>0</v>
      </c>
      <c r="Y18">
        <v>0</v>
      </c>
      <c r="Z18">
        <v>3</v>
      </c>
      <c r="AA18" t="s">
        <v>25</v>
      </c>
      <c r="AB18" t="s">
        <v>28</v>
      </c>
      <c r="AC18" t="s">
        <v>38</v>
      </c>
      <c r="AD18" t="s">
        <v>94</v>
      </c>
    </row>
    <row r="19" spans="1:31" x14ac:dyDescent="0.25">
      <c r="A19">
        <v>103</v>
      </c>
      <c r="C19">
        <v>5</v>
      </c>
      <c r="D19" t="s">
        <v>23</v>
      </c>
      <c r="F19" t="s">
        <v>94</v>
      </c>
      <c r="G19">
        <v>5</v>
      </c>
      <c r="H19" s="3" t="s">
        <v>30</v>
      </c>
      <c r="I19">
        <v>5</v>
      </c>
      <c r="J19" t="s">
        <v>135</v>
      </c>
      <c r="K19" t="s">
        <v>136</v>
      </c>
      <c r="L19" s="10" t="s">
        <v>64</v>
      </c>
      <c r="M19" s="2">
        <v>1</v>
      </c>
      <c r="N19">
        <v>13</v>
      </c>
      <c r="O19">
        <v>10</v>
      </c>
      <c r="P19" s="3">
        <v>7</v>
      </c>
      <c r="Q19">
        <v>1</v>
      </c>
      <c r="R19">
        <v>0</v>
      </c>
      <c r="S19">
        <v>1</v>
      </c>
      <c r="T19">
        <v>1</v>
      </c>
      <c r="U19">
        <v>1</v>
      </c>
      <c r="V19">
        <v>1</v>
      </c>
      <c r="W19">
        <v>5</v>
      </c>
      <c r="X19">
        <v>0</v>
      </c>
      <c r="Y19">
        <v>0</v>
      </c>
      <c r="Z19">
        <v>5</v>
      </c>
      <c r="AA19" t="s">
        <v>30</v>
      </c>
      <c r="AB19" t="s">
        <v>37</v>
      </c>
      <c r="AC19" t="s">
        <v>23</v>
      </c>
      <c r="AE19" t="s">
        <v>94</v>
      </c>
    </row>
    <row r="20" spans="1:31" x14ac:dyDescent="0.25">
      <c r="A20">
        <v>106</v>
      </c>
      <c r="C20">
        <v>1</v>
      </c>
      <c r="D20" t="s">
        <v>38</v>
      </c>
      <c r="E20" t="s">
        <v>94</v>
      </c>
      <c r="G20">
        <v>1</v>
      </c>
      <c r="H20" t="s">
        <v>25</v>
      </c>
      <c r="I20">
        <v>1</v>
      </c>
      <c r="J20" t="s">
        <v>137</v>
      </c>
      <c r="K20" t="s">
        <v>55</v>
      </c>
      <c r="L20" s="9" t="s">
        <v>138</v>
      </c>
      <c r="M20" s="2">
        <v>1</v>
      </c>
      <c r="N20" t="s">
        <v>95</v>
      </c>
      <c r="O20" t="s">
        <v>95</v>
      </c>
      <c r="P20" s="3" t="s">
        <v>95</v>
      </c>
      <c r="Q20">
        <v>1</v>
      </c>
      <c r="R20">
        <v>0</v>
      </c>
      <c r="S20">
        <v>0</v>
      </c>
      <c r="T20">
        <v>0</v>
      </c>
      <c r="U20">
        <v>0</v>
      </c>
      <c r="V20">
        <v>0</v>
      </c>
      <c r="W20">
        <v>1</v>
      </c>
      <c r="X20">
        <v>0</v>
      </c>
      <c r="Y20">
        <v>0</v>
      </c>
      <c r="Z20">
        <v>1</v>
      </c>
      <c r="AA20" t="s">
        <v>25</v>
      </c>
      <c r="AB20" t="s">
        <v>28</v>
      </c>
      <c r="AC20" t="s">
        <v>38</v>
      </c>
      <c r="AD20" t="s">
        <v>94</v>
      </c>
    </row>
    <row r="21" spans="1:31" x14ac:dyDescent="0.25">
      <c r="A21">
        <v>105</v>
      </c>
      <c r="C21">
        <v>1</v>
      </c>
      <c r="D21" t="s">
        <v>38</v>
      </c>
      <c r="E21" t="s">
        <v>94</v>
      </c>
      <c r="G21">
        <v>1</v>
      </c>
      <c r="H21" t="s">
        <v>25</v>
      </c>
      <c r="I21">
        <v>1</v>
      </c>
      <c r="J21" t="s">
        <v>139</v>
      </c>
      <c r="K21" t="s">
        <v>55</v>
      </c>
      <c r="L21" s="9" t="s">
        <v>140</v>
      </c>
      <c r="M21" s="2">
        <v>1</v>
      </c>
      <c r="N21" t="s">
        <v>95</v>
      </c>
      <c r="O21" t="s">
        <v>95</v>
      </c>
      <c r="P21" s="3" t="s">
        <v>95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1</v>
      </c>
      <c r="X21">
        <v>0</v>
      </c>
      <c r="Y21">
        <v>0</v>
      </c>
      <c r="Z21">
        <v>1</v>
      </c>
      <c r="AA21" t="s">
        <v>25</v>
      </c>
      <c r="AB21" t="s">
        <v>28</v>
      </c>
      <c r="AC21" t="s">
        <v>38</v>
      </c>
      <c r="AD21" t="s">
        <v>94</v>
      </c>
    </row>
    <row r="22" spans="1:31" x14ac:dyDescent="0.25">
      <c r="A22">
        <v>16</v>
      </c>
      <c r="C22">
        <v>2</v>
      </c>
      <c r="D22" t="s">
        <v>23</v>
      </c>
      <c r="F22" t="s">
        <v>94</v>
      </c>
      <c r="G22">
        <v>2</v>
      </c>
      <c r="H22" s="3" t="s">
        <v>30</v>
      </c>
      <c r="I22">
        <v>2</v>
      </c>
      <c r="J22" s="2" t="s">
        <v>141</v>
      </c>
      <c r="K22" s="2" t="s">
        <v>142</v>
      </c>
      <c r="L22" s="2" t="s">
        <v>36</v>
      </c>
      <c r="M22" s="2">
        <v>1</v>
      </c>
      <c r="N22" t="s">
        <v>95</v>
      </c>
      <c r="O22" t="s">
        <v>95</v>
      </c>
      <c r="P22" t="s">
        <v>95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2</v>
      </c>
      <c r="X22">
        <v>0</v>
      </c>
      <c r="Y22">
        <v>0</v>
      </c>
      <c r="Z22">
        <v>2</v>
      </c>
      <c r="AA22" s="3" t="s">
        <v>30</v>
      </c>
      <c r="AB22" t="s">
        <v>37</v>
      </c>
      <c r="AC22" t="s">
        <v>23</v>
      </c>
      <c r="AE22" t="s">
        <v>94</v>
      </c>
    </row>
    <row r="23" spans="1:31" x14ac:dyDescent="0.25">
      <c r="A23">
        <v>126</v>
      </c>
      <c r="C23">
        <v>4</v>
      </c>
      <c r="D23" t="s">
        <v>38</v>
      </c>
      <c r="E23" t="s">
        <v>94</v>
      </c>
      <c r="G23">
        <v>0</v>
      </c>
      <c r="H23">
        <v>0</v>
      </c>
      <c r="I23">
        <v>4</v>
      </c>
      <c r="J23" t="s">
        <v>143</v>
      </c>
      <c r="K23" t="s">
        <v>144</v>
      </c>
      <c r="L23" t="s">
        <v>145</v>
      </c>
      <c r="M23" s="2">
        <v>2</v>
      </c>
      <c r="N23">
        <v>23</v>
      </c>
      <c r="O23">
        <v>22</v>
      </c>
      <c r="P23" s="3" t="s">
        <v>95</v>
      </c>
      <c r="Q23">
        <v>1</v>
      </c>
      <c r="R23">
        <v>1</v>
      </c>
      <c r="S23">
        <v>0</v>
      </c>
      <c r="T23">
        <v>1</v>
      </c>
      <c r="U23">
        <v>1</v>
      </c>
      <c r="V23">
        <v>0</v>
      </c>
      <c r="W23">
        <v>4</v>
      </c>
      <c r="X23">
        <v>0</v>
      </c>
      <c r="Y23">
        <v>0</v>
      </c>
      <c r="Z23">
        <v>0</v>
      </c>
      <c r="AA23">
        <v>0</v>
      </c>
      <c r="AB23" t="s">
        <v>28</v>
      </c>
      <c r="AC23" t="s">
        <v>38</v>
      </c>
      <c r="AD23" t="s">
        <v>94</v>
      </c>
    </row>
    <row r="24" spans="1:31" x14ac:dyDescent="0.25">
      <c r="A24">
        <v>119</v>
      </c>
      <c r="C24">
        <v>2</v>
      </c>
      <c r="D24" t="s">
        <v>38</v>
      </c>
      <c r="E24" t="s">
        <v>94</v>
      </c>
      <c r="G24">
        <v>0</v>
      </c>
      <c r="H24">
        <v>0</v>
      </c>
      <c r="I24">
        <v>2</v>
      </c>
      <c r="J24" t="s">
        <v>146</v>
      </c>
      <c r="K24" t="s">
        <v>147</v>
      </c>
      <c r="L24" t="s">
        <v>36</v>
      </c>
      <c r="M24" s="2">
        <v>1</v>
      </c>
      <c r="N24" t="s">
        <v>95</v>
      </c>
      <c r="O24" t="s">
        <v>95</v>
      </c>
      <c r="P24" s="3" t="s">
        <v>95</v>
      </c>
      <c r="Q24">
        <v>1</v>
      </c>
      <c r="R24">
        <v>0</v>
      </c>
      <c r="S24">
        <v>1</v>
      </c>
      <c r="T24">
        <v>0</v>
      </c>
      <c r="U24">
        <v>0</v>
      </c>
      <c r="V24">
        <v>0</v>
      </c>
      <c r="W24">
        <v>2</v>
      </c>
      <c r="X24">
        <v>0</v>
      </c>
      <c r="Y24">
        <v>0</v>
      </c>
      <c r="Z24">
        <v>0</v>
      </c>
      <c r="AA24">
        <v>0</v>
      </c>
      <c r="AB24" t="s">
        <v>37</v>
      </c>
      <c r="AC24" t="s">
        <v>38</v>
      </c>
      <c r="AD24" t="s">
        <v>94</v>
      </c>
    </row>
    <row r="25" spans="1:31" x14ac:dyDescent="0.25">
      <c r="A25">
        <v>88</v>
      </c>
      <c r="C25">
        <v>2</v>
      </c>
      <c r="D25" t="s">
        <v>38</v>
      </c>
      <c r="E25" t="s">
        <v>94</v>
      </c>
      <c r="G25">
        <v>2</v>
      </c>
      <c r="H25" t="s">
        <v>25</v>
      </c>
      <c r="I25">
        <v>2</v>
      </c>
      <c r="J25" t="s">
        <v>148</v>
      </c>
      <c r="K25" t="s">
        <v>149</v>
      </c>
      <c r="L25" s="2" t="s">
        <v>36</v>
      </c>
      <c r="M25" s="2">
        <v>1</v>
      </c>
      <c r="N25" t="s">
        <v>95</v>
      </c>
      <c r="O25" t="s">
        <v>95</v>
      </c>
      <c r="P25" t="s">
        <v>95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2</v>
      </c>
      <c r="X25">
        <v>0</v>
      </c>
      <c r="Y25">
        <v>0</v>
      </c>
      <c r="Z25">
        <v>2</v>
      </c>
      <c r="AA25" t="s">
        <v>25</v>
      </c>
      <c r="AB25" t="s">
        <v>37</v>
      </c>
      <c r="AC25" t="s">
        <v>38</v>
      </c>
      <c r="AD25" t="s">
        <v>94</v>
      </c>
    </row>
    <row r="26" spans="1:31" x14ac:dyDescent="0.25">
      <c r="A26">
        <v>77</v>
      </c>
      <c r="C26">
        <v>2</v>
      </c>
      <c r="D26" t="s">
        <v>38</v>
      </c>
      <c r="E26" t="s">
        <v>94</v>
      </c>
      <c r="G26" s="8">
        <v>2</v>
      </c>
      <c r="H26" s="3" t="s">
        <v>30</v>
      </c>
      <c r="I26">
        <v>2</v>
      </c>
      <c r="J26" s="2" t="s">
        <v>150</v>
      </c>
      <c r="K26" s="2" t="s">
        <v>79</v>
      </c>
      <c r="L26" s="2" t="s">
        <v>36</v>
      </c>
      <c r="M26" s="2">
        <v>1</v>
      </c>
      <c r="N26" t="s">
        <v>95</v>
      </c>
      <c r="O26" t="s">
        <v>95</v>
      </c>
      <c r="P26" t="s">
        <v>95</v>
      </c>
      <c r="Q26">
        <v>1</v>
      </c>
      <c r="R26">
        <v>0</v>
      </c>
      <c r="S26">
        <v>1</v>
      </c>
      <c r="T26">
        <v>0</v>
      </c>
      <c r="U26">
        <v>0</v>
      </c>
      <c r="V26">
        <v>0</v>
      </c>
      <c r="W26">
        <v>2</v>
      </c>
      <c r="X26" s="3">
        <v>2</v>
      </c>
      <c r="Y26" s="3" t="s">
        <v>25</v>
      </c>
      <c r="Z26" s="8">
        <v>2</v>
      </c>
      <c r="AA26" s="3" t="s">
        <v>30</v>
      </c>
      <c r="AB26" t="s">
        <v>37</v>
      </c>
      <c r="AC26" t="s">
        <v>38</v>
      </c>
      <c r="AD26" t="s">
        <v>94</v>
      </c>
    </row>
    <row r="27" spans="1:31" x14ac:dyDescent="0.25">
      <c r="A27">
        <v>1</v>
      </c>
      <c r="C27">
        <v>2</v>
      </c>
      <c r="D27" t="s">
        <v>23</v>
      </c>
      <c r="F27" t="s">
        <v>94</v>
      </c>
      <c r="G27">
        <v>0</v>
      </c>
      <c r="H27">
        <v>0</v>
      </c>
      <c r="I27">
        <v>2</v>
      </c>
      <c r="J27" s="2" t="s">
        <v>151</v>
      </c>
      <c r="K27" s="2" t="s">
        <v>152</v>
      </c>
      <c r="L27" s="2" t="s">
        <v>36</v>
      </c>
      <c r="M27" s="2">
        <v>1</v>
      </c>
      <c r="N27" t="s">
        <v>95</v>
      </c>
      <c r="O27" t="s">
        <v>95</v>
      </c>
      <c r="P27" t="s">
        <v>95</v>
      </c>
      <c r="Q27">
        <v>1</v>
      </c>
      <c r="R27">
        <v>0</v>
      </c>
      <c r="S27">
        <v>1</v>
      </c>
      <c r="T27">
        <v>0</v>
      </c>
      <c r="U27">
        <v>0</v>
      </c>
      <c r="V27">
        <v>0</v>
      </c>
      <c r="W27">
        <v>2</v>
      </c>
      <c r="X27">
        <v>0</v>
      </c>
      <c r="Y27">
        <v>0</v>
      </c>
      <c r="Z27">
        <v>0</v>
      </c>
      <c r="AA27">
        <v>0</v>
      </c>
      <c r="AB27" t="s">
        <v>37</v>
      </c>
      <c r="AC27" t="s">
        <v>23</v>
      </c>
      <c r="AE27" t="s">
        <v>94</v>
      </c>
    </row>
    <row r="28" spans="1:31" x14ac:dyDescent="0.25">
      <c r="A28">
        <v>116</v>
      </c>
      <c r="C28">
        <v>4</v>
      </c>
      <c r="D28" t="s">
        <v>38</v>
      </c>
      <c r="E28" t="s">
        <v>94</v>
      </c>
      <c r="G28">
        <v>4</v>
      </c>
      <c r="H28" t="s">
        <v>25</v>
      </c>
      <c r="I28">
        <v>4</v>
      </c>
      <c r="J28" t="s">
        <v>153</v>
      </c>
      <c r="K28" t="s">
        <v>154</v>
      </c>
      <c r="L28" t="s">
        <v>155</v>
      </c>
      <c r="M28" s="2">
        <v>2</v>
      </c>
      <c r="N28">
        <v>21</v>
      </c>
      <c r="O28">
        <v>12</v>
      </c>
      <c r="P28" s="3" t="s">
        <v>95</v>
      </c>
      <c r="Q28">
        <v>1</v>
      </c>
      <c r="R28" s="8">
        <v>0</v>
      </c>
      <c r="S28">
        <v>1</v>
      </c>
      <c r="T28">
        <v>1</v>
      </c>
      <c r="U28">
        <v>1</v>
      </c>
      <c r="V28">
        <v>0</v>
      </c>
      <c r="W28">
        <v>4</v>
      </c>
      <c r="X28">
        <v>0</v>
      </c>
      <c r="Y28">
        <v>0</v>
      </c>
      <c r="Z28">
        <v>4</v>
      </c>
      <c r="AA28" t="s">
        <v>25</v>
      </c>
      <c r="AB28" t="s">
        <v>28</v>
      </c>
      <c r="AC28" t="s">
        <v>38</v>
      </c>
      <c r="AD28" t="s">
        <v>94</v>
      </c>
    </row>
    <row r="29" spans="1:31" x14ac:dyDescent="0.25">
      <c r="A29">
        <v>72</v>
      </c>
      <c r="C29">
        <v>2</v>
      </c>
      <c r="D29" t="s">
        <v>23</v>
      </c>
      <c r="F29" t="s">
        <v>94</v>
      </c>
      <c r="G29">
        <v>2</v>
      </c>
      <c r="H29" t="s">
        <v>25</v>
      </c>
      <c r="I29">
        <v>2</v>
      </c>
      <c r="J29" s="2" t="s">
        <v>156</v>
      </c>
      <c r="K29" s="2" t="s">
        <v>157</v>
      </c>
      <c r="L29" s="2" t="s">
        <v>36</v>
      </c>
      <c r="M29" s="2">
        <v>1</v>
      </c>
      <c r="N29" t="s">
        <v>95</v>
      </c>
      <c r="O29" t="s">
        <v>95</v>
      </c>
      <c r="P29" t="s">
        <v>95</v>
      </c>
      <c r="Q29">
        <v>1</v>
      </c>
      <c r="R29">
        <v>0</v>
      </c>
      <c r="S29">
        <v>1</v>
      </c>
      <c r="T29">
        <v>0</v>
      </c>
      <c r="U29">
        <v>0</v>
      </c>
      <c r="V29">
        <v>0</v>
      </c>
      <c r="W29">
        <v>2</v>
      </c>
      <c r="X29">
        <v>0</v>
      </c>
      <c r="Y29">
        <v>0</v>
      </c>
      <c r="Z29">
        <v>2</v>
      </c>
      <c r="AA29" t="s">
        <v>25</v>
      </c>
      <c r="AB29" t="s">
        <v>28</v>
      </c>
      <c r="AC29" t="s">
        <v>23</v>
      </c>
      <c r="AE29" t="s">
        <v>94</v>
      </c>
    </row>
    <row r="30" spans="1:31" x14ac:dyDescent="0.25">
      <c r="C30">
        <v>4</v>
      </c>
      <c r="D30" t="s">
        <v>38</v>
      </c>
      <c r="E30" t="s">
        <v>94</v>
      </c>
      <c r="G30">
        <v>2</v>
      </c>
      <c r="H30" t="s">
        <v>25</v>
      </c>
      <c r="I30">
        <v>4</v>
      </c>
      <c r="J30" s="4" t="s">
        <v>158</v>
      </c>
      <c r="K30" s="4" t="s">
        <v>159</v>
      </c>
      <c r="L30" s="2" t="s">
        <v>145</v>
      </c>
      <c r="M30" s="2">
        <v>2</v>
      </c>
      <c r="N30">
        <v>18</v>
      </c>
      <c r="O30">
        <v>16</v>
      </c>
      <c r="P30" t="s">
        <v>95</v>
      </c>
      <c r="Q30">
        <v>1</v>
      </c>
      <c r="R30">
        <v>0</v>
      </c>
      <c r="S30">
        <v>1</v>
      </c>
      <c r="T30">
        <v>1</v>
      </c>
      <c r="U30">
        <v>1</v>
      </c>
      <c r="V30">
        <v>0</v>
      </c>
      <c r="W30">
        <v>2</v>
      </c>
      <c r="X30">
        <v>0</v>
      </c>
      <c r="Y30">
        <v>0</v>
      </c>
      <c r="Z30">
        <v>2</v>
      </c>
      <c r="AA30" t="s">
        <v>25</v>
      </c>
      <c r="AB30" t="s">
        <v>28</v>
      </c>
      <c r="AC30" t="s">
        <v>38</v>
      </c>
      <c r="AD30" t="s">
        <v>94</v>
      </c>
    </row>
    <row r="31" spans="1:31" x14ac:dyDescent="0.25">
      <c r="A31">
        <v>120</v>
      </c>
      <c r="C31">
        <v>3</v>
      </c>
      <c r="D31" t="s">
        <v>23</v>
      </c>
      <c r="F31" t="s">
        <v>94</v>
      </c>
      <c r="G31">
        <v>3</v>
      </c>
      <c r="H31" t="s">
        <v>25</v>
      </c>
      <c r="I31">
        <v>3</v>
      </c>
      <c r="J31" t="s">
        <v>160</v>
      </c>
      <c r="K31" t="s">
        <v>161</v>
      </c>
      <c r="L31" s="10" t="s">
        <v>50</v>
      </c>
      <c r="M31" s="2">
        <v>1</v>
      </c>
      <c r="N31">
        <v>16</v>
      </c>
      <c r="O31" t="s">
        <v>95</v>
      </c>
      <c r="P31" s="3" t="s">
        <v>95</v>
      </c>
      <c r="Q31">
        <v>1</v>
      </c>
      <c r="R31">
        <v>0</v>
      </c>
      <c r="S31">
        <v>1</v>
      </c>
      <c r="T31">
        <v>1</v>
      </c>
      <c r="U31">
        <v>0</v>
      </c>
      <c r="V31">
        <v>0</v>
      </c>
      <c r="W31">
        <v>3</v>
      </c>
      <c r="X31">
        <v>0</v>
      </c>
      <c r="Y31">
        <v>0</v>
      </c>
      <c r="Z31">
        <v>3</v>
      </c>
      <c r="AA31" t="s">
        <v>25</v>
      </c>
      <c r="AB31" t="s">
        <v>37</v>
      </c>
      <c r="AC31" t="s">
        <v>23</v>
      </c>
      <c r="AE31" t="s">
        <v>94</v>
      </c>
    </row>
    <row r="32" spans="1:31" x14ac:dyDescent="0.25">
      <c r="A32">
        <v>34</v>
      </c>
      <c r="C32">
        <v>2</v>
      </c>
      <c r="D32" t="s">
        <v>38</v>
      </c>
      <c r="E32" t="s">
        <v>94</v>
      </c>
      <c r="G32">
        <v>2</v>
      </c>
      <c r="H32" t="s">
        <v>25</v>
      </c>
      <c r="I32">
        <v>2</v>
      </c>
      <c r="J32" s="2" t="s">
        <v>162</v>
      </c>
      <c r="K32" s="2" t="s">
        <v>163</v>
      </c>
      <c r="L32" s="2" t="s">
        <v>36</v>
      </c>
      <c r="M32" s="2">
        <v>1</v>
      </c>
      <c r="N32" t="s">
        <v>95</v>
      </c>
      <c r="O32" t="s">
        <v>95</v>
      </c>
      <c r="P32" t="s">
        <v>95</v>
      </c>
      <c r="Q32">
        <v>1</v>
      </c>
      <c r="R32">
        <v>0</v>
      </c>
      <c r="S32">
        <v>1</v>
      </c>
      <c r="T32">
        <v>0</v>
      </c>
      <c r="U32">
        <v>0</v>
      </c>
      <c r="V32">
        <v>0</v>
      </c>
      <c r="W32">
        <v>2</v>
      </c>
      <c r="X32">
        <v>0</v>
      </c>
      <c r="Y32">
        <v>0</v>
      </c>
      <c r="Z32">
        <v>2</v>
      </c>
      <c r="AA32" t="s">
        <v>25</v>
      </c>
      <c r="AB32" t="s">
        <v>28</v>
      </c>
      <c r="AC32" t="s">
        <v>38</v>
      </c>
      <c r="AD32" t="s">
        <v>94</v>
      </c>
    </row>
    <row r="33" spans="1:31" x14ac:dyDescent="0.25">
      <c r="A33">
        <v>30</v>
      </c>
      <c r="C33">
        <v>2</v>
      </c>
      <c r="D33" t="s">
        <v>23</v>
      </c>
      <c r="F33" t="s">
        <v>94</v>
      </c>
      <c r="G33">
        <v>2</v>
      </c>
      <c r="H33" s="3" t="s">
        <v>30</v>
      </c>
      <c r="I33">
        <v>2</v>
      </c>
      <c r="J33" s="2" t="s">
        <v>164</v>
      </c>
      <c r="K33" s="2" t="s">
        <v>165</v>
      </c>
      <c r="L33" s="2" t="s">
        <v>36</v>
      </c>
      <c r="M33" s="2">
        <v>1</v>
      </c>
      <c r="N33" t="s">
        <v>95</v>
      </c>
      <c r="O33" t="s">
        <v>95</v>
      </c>
      <c r="P33" t="s">
        <v>95</v>
      </c>
      <c r="Q33">
        <v>1</v>
      </c>
      <c r="R33">
        <v>0</v>
      </c>
      <c r="S33">
        <v>1</v>
      </c>
      <c r="T33">
        <v>0</v>
      </c>
      <c r="U33">
        <v>0</v>
      </c>
      <c r="V33">
        <v>0</v>
      </c>
      <c r="W33">
        <v>2</v>
      </c>
      <c r="X33">
        <v>0</v>
      </c>
      <c r="Y33">
        <v>0</v>
      </c>
      <c r="Z33">
        <v>2</v>
      </c>
      <c r="AA33" s="3" t="s">
        <v>30</v>
      </c>
      <c r="AB33" t="s">
        <v>37</v>
      </c>
      <c r="AC33" t="s">
        <v>23</v>
      </c>
      <c r="AE33" t="s">
        <v>94</v>
      </c>
    </row>
    <row r="34" spans="1:31" x14ac:dyDescent="0.25">
      <c r="A34">
        <v>39</v>
      </c>
      <c r="C34" s="6">
        <v>3</v>
      </c>
      <c r="D34" t="s">
        <v>38</v>
      </c>
      <c r="E34" t="s">
        <v>94</v>
      </c>
      <c r="G34">
        <v>0</v>
      </c>
      <c r="H34">
        <v>0</v>
      </c>
      <c r="I34" s="6">
        <v>3</v>
      </c>
      <c r="J34" s="2" t="s">
        <v>166</v>
      </c>
      <c r="K34" s="2" t="s">
        <v>167</v>
      </c>
      <c r="L34" s="10" t="s">
        <v>50</v>
      </c>
      <c r="M34" s="2">
        <v>1</v>
      </c>
      <c r="N34">
        <v>14</v>
      </c>
      <c r="O34">
        <v>10</v>
      </c>
      <c r="P34" t="s">
        <v>95</v>
      </c>
      <c r="Q34">
        <v>1</v>
      </c>
      <c r="R34">
        <v>0</v>
      </c>
      <c r="S34">
        <v>0</v>
      </c>
      <c r="T34">
        <v>1</v>
      </c>
      <c r="U34">
        <v>1</v>
      </c>
      <c r="V34">
        <v>0</v>
      </c>
      <c r="W34">
        <v>3</v>
      </c>
      <c r="X34">
        <v>0</v>
      </c>
      <c r="Y34">
        <v>0</v>
      </c>
      <c r="Z34">
        <v>0</v>
      </c>
      <c r="AA34">
        <v>0</v>
      </c>
      <c r="AB34" t="s">
        <v>37</v>
      </c>
      <c r="AC34" t="s">
        <v>38</v>
      </c>
      <c r="AD34" t="s">
        <v>94</v>
      </c>
    </row>
    <row r="35" spans="1:31" x14ac:dyDescent="0.25">
      <c r="A35">
        <v>40</v>
      </c>
      <c r="C35" s="16">
        <v>5</v>
      </c>
      <c r="D35" t="s">
        <v>23</v>
      </c>
      <c r="F35" t="s">
        <v>24</v>
      </c>
      <c r="G35">
        <v>5</v>
      </c>
      <c r="H35" s="3" t="s">
        <v>30</v>
      </c>
      <c r="I35" s="16">
        <v>5</v>
      </c>
      <c r="J35" t="s">
        <v>191</v>
      </c>
      <c r="K35" t="s">
        <v>102</v>
      </c>
      <c r="L35" s="22" t="s">
        <v>292</v>
      </c>
      <c r="M35" s="9">
        <v>1</v>
      </c>
      <c r="N35">
        <v>15</v>
      </c>
      <c r="O35">
        <v>12</v>
      </c>
      <c r="P35" s="3">
        <v>8</v>
      </c>
      <c r="Q35">
        <v>1</v>
      </c>
      <c r="R35">
        <v>0</v>
      </c>
      <c r="S35">
        <v>1</v>
      </c>
      <c r="T35">
        <v>1</v>
      </c>
      <c r="U35">
        <v>1</v>
      </c>
      <c r="V35">
        <v>1</v>
      </c>
      <c r="W35">
        <v>5</v>
      </c>
      <c r="X35">
        <v>0</v>
      </c>
      <c r="Y35">
        <v>0</v>
      </c>
      <c r="Z35">
        <v>5</v>
      </c>
      <c r="AA35" s="3" t="s">
        <v>30</v>
      </c>
      <c r="AB35" t="s">
        <v>47</v>
      </c>
      <c r="AC35" t="s">
        <v>23</v>
      </c>
      <c r="AE35" t="s">
        <v>24</v>
      </c>
    </row>
    <row r="36" spans="1:31" x14ac:dyDescent="0.25">
      <c r="A36">
        <v>28</v>
      </c>
      <c r="C36" s="6">
        <v>3</v>
      </c>
      <c r="D36" t="s">
        <v>23</v>
      </c>
      <c r="F36" t="s">
        <v>94</v>
      </c>
      <c r="G36">
        <v>3</v>
      </c>
      <c r="H36" t="s">
        <v>25</v>
      </c>
      <c r="I36" s="6">
        <v>3</v>
      </c>
      <c r="J36" s="2" t="s">
        <v>199</v>
      </c>
      <c r="K36" s="2" t="s">
        <v>200</v>
      </c>
      <c r="L36" s="10" t="s">
        <v>50</v>
      </c>
      <c r="M36" s="2">
        <v>1</v>
      </c>
      <c r="N36">
        <v>9</v>
      </c>
      <c r="O36" t="s">
        <v>95</v>
      </c>
      <c r="P36" t="s">
        <v>95</v>
      </c>
      <c r="Q36">
        <v>1</v>
      </c>
      <c r="R36">
        <v>0</v>
      </c>
      <c r="S36">
        <v>1</v>
      </c>
      <c r="T36">
        <v>1</v>
      </c>
      <c r="U36">
        <v>0</v>
      </c>
      <c r="V36">
        <v>0</v>
      </c>
      <c r="W36">
        <v>3</v>
      </c>
      <c r="X36">
        <v>0</v>
      </c>
      <c r="Y36">
        <v>0</v>
      </c>
      <c r="Z36">
        <v>3</v>
      </c>
      <c r="AA36" t="s">
        <v>25</v>
      </c>
      <c r="AB36" t="s">
        <v>28</v>
      </c>
      <c r="AC36" t="s">
        <v>23</v>
      </c>
      <c r="AE36" t="s">
        <v>94</v>
      </c>
    </row>
    <row r="37" spans="1:31" x14ac:dyDescent="0.25">
      <c r="A37">
        <v>114</v>
      </c>
      <c r="C37">
        <v>2</v>
      </c>
      <c r="D37" t="s">
        <v>38</v>
      </c>
      <c r="E37" t="s">
        <v>94</v>
      </c>
      <c r="G37">
        <v>0</v>
      </c>
      <c r="H37">
        <v>0</v>
      </c>
      <c r="I37">
        <v>2</v>
      </c>
      <c r="J37" t="s">
        <v>207</v>
      </c>
      <c r="K37" t="s">
        <v>154</v>
      </c>
      <c r="L37" t="s">
        <v>36</v>
      </c>
      <c r="M37" s="2">
        <v>1</v>
      </c>
      <c r="N37" t="s">
        <v>95</v>
      </c>
      <c r="O37" t="s">
        <v>95</v>
      </c>
      <c r="P37" s="3" t="s">
        <v>95</v>
      </c>
      <c r="Q37">
        <v>1</v>
      </c>
      <c r="R37">
        <v>0</v>
      </c>
      <c r="S37">
        <v>1</v>
      </c>
      <c r="T37">
        <v>0</v>
      </c>
      <c r="U37">
        <v>0</v>
      </c>
      <c r="V37">
        <v>0</v>
      </c>
      <c r="W37">
        <v>2</v>
      </c>
      <c r="X37">
        <v>0</v>
      </c>
      <c r="Y37">
        <v>0</v>
      </c>
      <c r="Z37">
        <v>0</v>
      </c>
      <c r="AA37">
        <v>0</v>
      </c>
      <c r="AB37" t="s">
        <v>37</v>
      </c>
      <c r="AC37" t="s">
        <v>38</v>
      </c>
      <c r="AD37" t="s">
        <v>94</v>
      </c>
    </row>
    <row r="38" spans="1:31" x14ac:dyDescent="0.25">
      <c r="A38">
        <v>121</v>
      </c>
      <c r="C38">
        <v>2</v>
      </c>
      <c r="D38" t="s">
        <v>23</v>
      </c>
      <c r="F38" t="s">
        <v>24</v>
      </c>
      <c r="G38">
        <v>0</v>
      </c>
      <c r="H38">
        <v>0</v>
      </c>
      <c r="I38">
        <v>2</v>
      </c>
      <c r="J38" t="s">
        <v>208</v>
      </c>
      <c r="K38" t="s">
        <v>209</v>
      </c>
      <c r="L38" t="s">
        <v>33</v>
      </c>
      <c r="M38" s="2">
        <v>1</v>
      </c>
      <c r="N38" t="s">
        <v>95</v>
      </c>
      <c r="O38" t="s">
        <v>95</v>
      </c>
      <c r="P38" s="3" t="s">
        <v>95</v>
      </c>
      <c r="Q38">
        <v>1</v>
      </c>
      <c r="R38">
        <v>1</v>
      </c>
      <c r="S38">
        <v>0</v>
      </c>
      <c r="T38">
        <v>0</v>
      </c>
      <c r="U38">
        <v>0</v>
      </c>
      <c r="V38">
        <v>0</v>
      </c>
      <c r="W38">
        <v>2</v>
      </c>
      <c r="X38">
        <v>0</v>
      </c>
      <c r="Y38">
        <v>0</v>
      </c>
      <c r="Z38">
        <v>0</v>
      </c>
      <c r="AA38">
        <v>0</v>
      </c>
      <c r="AB38" t="s">
        <v>28</v>
      </c>
      <c r="AC38" t="s">
        <v>23</v>
      </c>
      <c r="AE38" t="s">
        <v>24</v>
      </c>
    </row>
    <row r="39" spans="1:31" x14ac:dyDescent="0.25">
      <c r="A39">
        <v>128</v>
      </c>
      <c r="C39">
        <v>4</v>
      </c>
      <c r="D39" t="s">
        <v>23</v>
      </c>
      <c r="F39" t="s">
        <v>24</v>
      </c>
      <c r="G39">
        <v>4</v>
      </c>
      <c r="H39" s="3" t="s">
        <v>30</v>
      </c>
      <c r="I39">
        <v>4</v>
      </c>
      <c r="J39" t="s">
        <v>210</v>
      </c>
      <c r="K39" t="s">
        <v>211</v>
      </c>
      <c r="L39" t="s">
        <v>198</v>
      </c>
      <c r="M39" s="2">
        <v>2</v>
      </c>
      <c r="N39">
        <v>16</v>
      </c>
      <c r="O39">
        <v>13</v>
      </c>
      <c r="P39" s="3" t="s">
        <v>95</v>
      </c>
      <c r="Q39">
        <v>1</v>
      </c>
      <c r="R39">
        <v>0</v>
      </c>
      <c r="S39">
        <v>1</v>
      </c>
      <c r="T39">
        <v>1</v>
      </c>
      <c r="U39">
        <v>1</v>
      </c>
      <c r="V39">
        <v>0</v>
      </c>
      <c r="W39">
        <v>4</v>
      </c>
      <c r="X39">
        <v>0</v>
      </c>
      <c r="Y39">
        <v>0</v>
      </c>
      <c r="Z39">
        <v>4</v>
      </c>
      <c r="AA39" t="s">
        <v>30</v>
      </c>
      <c r="AB39" t="s">
        <v>28</v>
      </c>
      <c r="AC39" t="s">
        <v>23</v>
      </c>
      <c r="AE39" t="s">
        <v>24</v>
      </c>
    </row>
    <row r="40" spans="1:31" x14ac:dyDescent="0.25">
      <c r="A40">
        <v>10</v>
      </c>
      <c r="C40">
        <v>2</v>
      </c>
      <c r="D40" t="s">
        <v>23</v>
      </c>
      <c r="F40" t="s">
        <v>94</v>
      </c>
      <c r="G40">
        <v>2</v>
      </c>
      <c r="H40" t="s">
        <v>25</v>
      </c>
      <c r="I40">
        <v>2</v>
      </c>
      <c r="J40" s="2" t="s">
        <v>213</v>
      </c>
      <c r="K40" s="2" t="s">
        <v>214</v>
      </c>
      <c r="L40" s="2" t="s">
        <v>36</v>
      </c>
      <c r="M40" s="2">
        <v>1</v>
      </c>
      <c r="N40" t="s">
        <v>95</v>
      </c>
      <c r="O40" t="s">
        <v>95</v>
      </c>
      <c r="P40" t="s">
        <v>95</v>
      </c>
      <c r="Q40">
        <v>1</v>
      </c>
      <c r="R40">
        <v>1</v>
      </c>
      <c r="S40">
        <v>0</v>
      </c>
      <c r="T40">
        <v>0</v>
      </c>
      <c r="U40">
        <v>0</v>
      </c>
      <c r="V40">
        <v>0</v>
      </c>
      <c r="W40">
        <v>2</v>
      </c>
      <c r="X40">
        <v>0</v>
      </c>
      <c r="Y40">
        <v>0</v>
      </c>
      <c r="Z40">
        <v>2</v>
      </c>
      <c r="AA40" t="s">
        <v>25</v>
      </c>
      <c r="AB40" t="s">
        <v>28</v>
      </c>
      <c r="AC40" t="s">
        <v>23</v>
      </c>
      <c r="AE40" t="s">
        <v>94</v>
      </c>
    </row>
    <row r="41" spans="1:31" x14ac:dyDescent="0.25">
      <c r="A41">
        <v>56</v>
      </c>
      <c r="C41">
        <v>4</v>
      </c>
      <c r="D41" t="s">
        <v>23</v>
      </c>
      <c r="F41" t="s">
        <v>94</v>
      </c>
      <c r="G41">
        <v>4</v>
      </c>
      <c r="H41" t="s">
        <v>25</v>
      </c>
      <c r="I41">
        <v>4</v>
      </c>
      <c r="J41" s="2" t="s">
        <v>215</v>
      </c>
      <c r="K41" s="2" t="s">
        <v>216</v>
      </c>
      <c r="L41" s="11" t="s">
        <v>46</v>
      </c>
      <c r="M41" s="2">
        <v>2</v>
      </c>
      <c r="N41">
        <v>10</v>
      </c>
      <c r="O41">
        <v>7</v>
      </c>
      <c r="P41" t="s">
        <v>95</v>
      </c>
      <c r="Q41">
        <v>1</v>
      </c>
      <c r="R41">
        <v>0</v>
      </c>
      <c r="S41">
        <v>1</v>
      </c>
      <c r="T41">
        <v>1</v>
      </c>
      <c r="U41">
        <v>1</v>
      </c>
      <c r="V41">
        <v>0</v>
      </c>
      <c r="W41">
        <v>4</v>
      </c>
      <c r="X41">
        <v>0</v>
      </c>
      <c r="Y41">
        <v>0</v>
      </c>
      <c r="Z41">
        <v>4</v>
      </c>
      <c r="AA41" t="s">
        <v>25</v>
      </c>
      <c r="AB41" t="s">
        <v>37</v>
      </c>
      <c r="AC41" t="s">
        <v>23</v>
      </c>
      <c r="AE41" t="s">
        <v>94</v>
      </c>
    </row>
    <row r="42" spans="1:31" x14ac:dyDescent="0.25">
      <c r="A42">
        <v>14</v>
      </c>
      <c r="C42">
        <v>4</v>
      </c>
      <c r="D42" t="s">
        <v>23</v>
      </c>
      <c r="F42" t="s">
        <v>29</v>
      </c>
      <c r="G42">
        <v>4</v>
      </c>
      <c r="H42" s="3" t="s">
        <v>30</v>
      </c>
      <c r="I42">
        <v>4</v>
      </c>
      <c r="J42" s="2" t="s">
        <v>217</v>
      </c>
      <c r="K42" s="2" t="s">
        <v>97</v>
      </c>
      <c r="L42" t="s">
        <v>67</v>
      </c>
      <c r="M42" s="2">
        <v>2</v>
      </c>
      <c r="O42">
        <v>7</v>
      </c>
      <c r="P42" t="s">
        <v>95</v>
      </c>
      <c r="Q42">
        <v>1</v>
      </c>
      <c r="R42">
        <v>0</v>
      </c>
      <c r="S42">
        <v>1</v>
      </c>
      <c r="T42">
        <v>1</v>
      </c>
      <c r="U42">
        <v>1</v>
      </c>
      <c r="V42">
        <v>0</v>
      </c>
      <c r="W42">
        <v>4</v>
      </c>
      <c r="X42">
        <v>0</v>
      </c>
      <c r="Y42">
        <v>0</v>
      </c>
      <c r="Z42">
        <v>4</v>
      </c>
      <c r="AA42" s="3" t="s">
        <v>30</v>
      </c>
      <c r="AB42" t="s">
        <v>61</v>
      </c>
      <c r="AC42" t="s">
        <v>23</v>
      </c>
      <c r="AE42" t="s">
        <v>24</v>
      </c>
    </row>
    <row r="43" spans="1:31" x14ac:dyDescent="0.25">
      <c r="A43">
        <v>129</v>
      </c>
      <c r="C43">
        <v>2</v>
      </c>
      <c r="D43" t="s">
        <v>38</v>
      </c>
      <c r="E43" t="s">
        <v>94</v>
      </c>
      <c r="G43" s="18">
        <v>0</v>
      </c>
      <c r="H43" t="s">
        <v>25</v>
      </c>
      <c r="I43">
        <v>2</v>
      </c>
      <c r="J43" t="s">
        <v>218</v>
      </c>
      <c r="K43" t="s">
        <v>219</v>
      </c>
      <c r="L43" t="s">
        <v>36</v>
      </c>
      <c r="M43" s="2">
        <v>1</v>
      </c>
      <c r="N43" t="s">
        <v>95</v>
      </c>
      <c r="O43" t="s">
        <v>95</v>
      </c>
      <c r="P43" s="3" t="s">
        <v>95</v>
      </c>
      <c r="Q43">
        <v>1</v>
      </c>
      <c r="R43">
        <v>0</v>
      </c>
      <c r="S43">
        <v>1</v>
      </c>
      <c r="T43">
        <v>0</v>
      </c>
      <c r="U43">
        <v>0</v>
      </c>
      <c r="V43">
        <v>0</v>
      </c>
      <c r="W43">
        <v>2</v>
      </c>
      <c r="X43">
        <v>0</v>
      </c>
      <c r="Y43">
        <v>0</v>
      </c>
      <c r="Z43">
        <v>2</v>
      </c>
      <c r="AA43" t="s">
        <v>25</v>
      </c>
      <c r="AB43" t="s">
        <v>37</v>
      </c>
      <c r="AC43" t="s">
        <v>38</v>
      </c>
      <c r="AD43" t="s">
        <v>94</v>
      </c>
    </row>
    <row r="44" spans="1:31" x14ac:dyDescent="0.25">
      <c r="A44">
        <v>60</v>
      </c>
      <c r="C44">
        <v>2</v>
      </c>
      <c r="D44" t="s">
        <v>23</v>
      </c>
      <c r="F44" t="s">
        <v>94</v>
      </c>
      <c r="G44" s="18">
        <v>0</v>
      </c>
      <c r="H44" t="s">
        <v>25</v>
      </c>
      <c r="I44">
        <v>2</v>
      </c>
      <c r="J44" s="2" t="s">
        <v>222</v>
      </c>
      <c r="K44" s="2" t="s">
        <v>223</v>
      </c>
      <c r="L44" s="2" t="s">
        <v>36</v>
      </c>
      <c r="M44" s="2">
        <v>1</v>
      </c>
      <c r="N44" t="s">
        <v>95</v>
      </c>
      <c r="O44" t="s">
        <v>95</v>
      </c>
      <c r="P44" t="s">
        <v>95</v>
      </c>
      <c r="Q44">
        <v>1</v>
      </c>
      <c r="R44">
        <v>0</v>
      </c>
      <c r="S44">
        <v>1</v>
      </c>
      <c r="T44">
        <v>0</v>
      </c>
      <c r="U44">
        <v>0</v>
      </c>
      <c r="V44">
        <v>0</v>
      </c>
      <c r="W44">
        <v>2</v>
      </c>
      <c r="X44">
        <v>0</v>
      </c>
      <c r="Y44">
        <v>0</v>
      </c>
      <c r="Z44">
        <v>2</v>
      </c>
      <c r="AA44" t="s">
        <v>25</v>
      </c>
      <c r="AB44" t="s">
        <v>37</v>
      </c>
      <c r="AC44" t="s">
        <v>23</v>
      </c>
      <c r="AE44" t="s">
        <v>94</v>
      </c>
    </row>
    <row r="45" spans="1:31" x14ac:dyDescent="0.25">
      <c r="A45">
        <v>90</v>
      </c>
      <c r="C45">
        <v>4</v>
      </c>
      <c r="D45" t="s">
        <v>38</v>
      </c>
      <c r="E45" t="s">
        <v>94</v>
      </c>
      <c r="G45" s="18">
        <v>0</v>
      </c>
      <c r="H45" t="s">
        <v>25</v>
      </c>
      <c r="I45">
        <v>4</v>
      </c>
      <c r="J45" t="s">
        <v>224</v>
      </c>
      <c r="K45" t="s">
        <v>225</v>
      </c>
      <c r="L45" s="2" t="s">
        <v>171</v>
      </c>
      <c r="M45" s="2">
        <v>2</v>
      </c>
      <c r="N45" t="s">
        <v>95</v>
      </c>
      <c r="O45" t="s">
        <v>95</v>
      </c>
      <c r="P45" t="s">
        <v>95</v>
      </c>
      <c r="Q45">
        <v>1</v>
      </c>
      <c r="R45">
        <v>0</v>
      </c>
      <c r="S45">
        <v>1</v>
      </c>
      <c r="T45">
        <v>1</v>
      </c>
      <c r="U45">
        <v>1</v>
      </c>
      <c r="V45">
        <v>0</v>
      </c>
      <c r="W45">
        <v>4</v>
      </c>
      <c r="X45">
        <v>0</v>
      </c>
      <c r="Y45">
        <v>0</v>
      </c>
      <c r="Z45">
        <v>1</v>
      </c>
      <c r="AA45" t="s">
        <v>25</v>
      </c>
      <c r="AB45" t="s">
        <v>61</v>
      </c>
      <c r="AC45" t="s">
        <v>38</v>
      </c>
      <c r="AD45" t="s">
        <v>94</v>
      </c>
    </row>
    <row r="46" spans="1:31" x14ac:dyDescent="0.25">
      <c r="L46" s="15"/>
    </row>
    <row r="47" spans="1:31" x14ac:dyDescent="0.25">
      <c r="C47">
        <f>SUM(C2:C46)</f>
        <v>113</v>
      </c>
      <c r="G47">
        <f>SUM(G2:G46)</f>
        <v>80</v>
      </c>
      <c r="I47">
        <f>SUM(I2:I46)</f>
        <v>113</v>
      </c>
    </row>
    <row r="53" spans="1:28" x14ac:dyDescent="0.25">
      <c r="A53" s="13" t="s">
        <v>36</v>
      </c>
      <c r="B53" s="14">
        <f>SUM(C53:AE53)</f>
        <v>24</v>
      </c>
      <c r="C53" s="13"/>
      <c r="D53">
        <v>1</v>
      </c>
      <c r="E53">
        <v>1</v>
      </c>
      <c r="F53">
        <v>1</v>
      </c>
      <c r="G53">
        <v>1</v>
      </c>
      <c r="H53">
        <v>1</v>
      </c>
      <c r="I53" s="13"/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</row>
    <row r="54" spans="1:28" x14ac:dyDescent="0.25">
      <c r="A54" s="13" t="s">
        <v>50</v>
      </c>
      <c r="B54" s="14">
        <f>SUM(C54:AE54)</f>
        <v>7</v>
      </c>
      <c r="C54" s="13"/>
      <c r="E54">
        <v>1</v>
      </c>
      <c r="F54">
        <v>1</v>
      </c>
      <c r="G54">
        <v>1</v>
      </c>
      <c r="H54">
        <v>1</v>
      </c>
      <c r="I54" s="13"/>
      <c r="J54">
        <v>1</v>
      </c>
      <c r="K54">
        <v>1</v>
      </c>
      <c r="L54">
        <v>1</v>
      </c>
    </row>
    <row r="55" spans="1:28" x14ac:dyDescent="0.25">
      <c r="A55" s="13" t="s">
        <v>168</v>
      </c>
      <c r="B55" s="14">
        <f>SUM(C55:AE55)</f>
        <v>2</v>
      </c>
      <c r="C55" s="13"/>
      <c r="D55">
        <v>1</v>
      </c>
      <c r="E55">
        <v>1</v>
      </c>
      <c r="I55" s="13"/>
    </row>
    <row r="56" spans="1:28" x14ac:dyDescent="0.25">
      <c r="A56" s="13" t="s">
        <v>64</v>
      </c>
      <c r="B56" s="14">
        <f>SUM(C56:AE56)</f>
        <v>2</v>
      </c>
      <c r="C56" s="13"/>
      <c r="D56">
        <v>1</v>
      </c>
      <c r="E56">
        <v>1</v>
      </c>
      <c r="I56" s="13"/>
    </row>
    <row r="57" spans="1:28" x14ac:dyDescent="0.25">
      <c r="A57" s="13" t="s">
        <v>169</v>
      </c>
      <c r="B57" s="14">
        <f>SUM(C57:AE57)</f>
        <v>10</v>
      </c>
      <c r="C57" s="13"/>
      <c r="D57">
        <v>1</v>
      </c>
      <c r="E57">
        <v>1</v>
      </c>
      <c r="F57">
        <v>1</v>
      </c>
      <c r="G57">
        <v>1</v>
      </c>
      <c r="H57">
        <v>1</v>
      </c>
      <c r="I57" s="13"/>
      <c r="J57">
        <v>1</v>
      </c>
      <c r="K57">
        <v>1</v>
      </c>
      <c r="L57">
        <v>1</v>
      </c>
      <c r="M57">
        <v>1</v>
      </c>
      <c r="N57">
        <v>1</v>
      </c>
    </row>
    <row r="58" spans="1:28" x14ac:dyDescent="0.25">
      <c r="A58" s="13" t="s">
        <v>170</v>
      </c>
      <c r="B58" s="14">
        <f>SUM(C58:AE58)</f>
        <v>1</v>
      </c>
      <c r="C58" s="13"/>
      <c r="D58">
        <v>1</v>
      </c>
      <c r="I58" s="13"/>
    </row>
    <row r="60" spans="1:28" x14ac:dyDescent="0.25">
      <c r="A60" s="13" t="s">
        <v>174</v>
      </c>
      <c r="B60" s="14">
        <f>SUM(B53:B58)</f>
        <v>46</v>
      </c>
    </row>
    <row r="62" spans="1:28" x14ac:dyDescent="0.25">
      <c r="A62" t="s">
        <v>172</v>
      </c>
      <c r="B62">
        <f>SUMIF(AB2:AB46,"Arras",C2:C46)</f>
        <v>43</v>
      </c>
    </row>
    <row r="63" spans="1:28" x14ac:dyDescent="0.25">
      <c r="A63" t="s">
        <v>37</v>
      </c>
      <c r="B63">
        <f>SUMIF(AB2:AB46,"Calais",C2:C46)</f>
        <v>41</v>
      </c>
    </row>
    <row r="64" spans="1:28" x14ac:dyDescent="0.25">
      <c r="A64" t="s">
        <v>61</v>
      </c>
      <c r="B64">
        <f>SUMIF(AB2:AB46,"St Omer",C2:C46)</f>
        <v>12</v>
      </c>
    </row>
    <row r="65" spans="1:7" x14ac:dyDescent="0.25">
      <c r="A65" t="s">
        <v>47</v>
      </c>
      <c r="B65">
        <f>SUMIF(AB2:AB46,"Béthune",C2:C46)</f>
        <v>17</v>
      </c>
      <c r="F65" t="s">
        <v>220</v>
      </c>
      <c r="G65">
        <f>B62+B65</f>
        <v>60</v>
      </c>
    </row>
    <row r="66" spans="1:7" x14ac:dyDescent="0.25">
      <c r="F66" t="s">
        <v>221</v>
      </c>
      <c r="G66">
        <f>B63+B64</f>
        <v>53</v>
      </c>
    </row>
    <row r="68" spans="1:7" x14ac:dyDescent="0.25">
      <c r="A68" t="s">
        <v>173</v>
      </c>
      <c r="B68">
        <f>SUM(B62:B65)</f>
        <v>113</v>
      </c>
    </row>
    <row r="69" spans="1:7" x14ac:dyDescent="0.25">
      <c r="D69">
        <f>B53*2</f>
        <v>48</v>
      </c>
    </row>
    <row r="70" spans="1:7" x14ac:dyDescent="0.25">
      <c r="D70">
        <f>B54*3</f>
        <v>21</v>
      </c>
    </row>
    <row r="71" spans="1:7" x14ac:dyDescent="0.25">
      <c r="D71">
        <v>8</v>
      </c>
    </row>
    <row r="72" spans="1:7" x14ac:dyDescent="0.25">
      <c r="D72">
        <v>9</v>
      </c>
    </row>
    <row r="73" spans="1:7" x14ac:dyDescent="0.25">
      <c r="D73">
        <f>B57*2</f>
        <v>20</v>
      </c>
    </row>
    <row r="74" spans="1:7" x14ac:dyDescent="0.25">
      <c r="D74">
        <v>1</v>
      </c>
    </row>
    <row r="76" spans="1:7" x14ac:dyDescent="0.25">
      <c r="C76" t="s">
        <v>173</v>
      </c>
      <c r="D76">
        <f>SUM(D69:D74)</f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0B359-3456-4F96-A43C-65EC1BAC59D5}">
  <dimension ref="A1:AE33"/>
  <sheetViews>
    <sheetView topLeftCell="R1" workbookViewId="0">
      <selection activeCell="AC1" sqref="AC1:AE1"/>
    </sheetView>
  </sheetViews>
  <sheetFormatPr baseColWidth="10" defaultRowHeight="15" x14ac:dyDescent="0.25"/>
  <cols>
    <col min="1" max="1" width="4" bestFit="1" customWidth="1"/>
    <col min="2" max="2" width="6.85546875" bestFit="1" customWidth="1"/>
    <col min="3" max="3" width="2" bestFit="1" customWidth="1"/>
    <col min="4" max="4" width="13.7109375" bestFit="1" customWidth="1"/>
    <col min="5" max="5" width="16.28515625" bestFit="1" customWidth="1"/>
    <col min="6" max="6" width="7.140625" bestFit="1" customWidth="1"/>
    <col min="7" max="7" width="9.5703125" bestFit="1" customWidth="1"/>
    <col min="8" max="8" width="27.7109375" bestFit="1" customWidth="1"/>
    <col min="9" max="9" width="11.5703125" bestFit="1" customWidth="1"/>
    <col min="10" max="10" width="14.140625" bestFit="1" customWidth="1"/>
    <col min="11" max="11" width="16.85546875" bestFit="1" customWidth="1"/>
    <col min="12" max="12" width="18.85546875" bestFit="1" customWidth="1"/>
    <col min="13" max="13" width="17.28515625" bestFit="1" customWidth="1"/>
    <col min="14" max="16" width="11.5703125" bestFit="1" customWidth="1"/>
    <col min="17" max="17" width="5.85546875" bestFit="1" customWidth="1"/>
    <col min="18" max="18" width="8.140625" bestFit="1" customWidth="1"/>
    <col min="19" max="19" width="8.28515625" bestFit="1" customWidth="1"/>
    <col min="20" max="22" width="8" bestFit="1" customWidth="1"/>
    <col min="23" max="23" width="13" bestFit="1" customWidth="1"/>
    <col min="24" max="24" width="3.42578125" bestFit="1" customWidth="1"/>
    <col min="25" max="25" width="13.5703125" bestFit="1" customWidth="1"/>
    <col min="26" max="26" width="9.5703125" bestFit="1" customWidth="1"/>
    <col min="27" max="27" width="27.7109375" bestFit="1" customWidth="1"/>
    <col min="28" max="28" width="72.42578125" bestFit="1" customWidth="1"/>
    <col min="29" max="29" width="13.7109375" bestFit="1" customWidth="1"/>
    <col min="30" max="31" width="16.28515625" bestFit="1" customWidth="1"/>
  </cols>
  <sheetData>
    <row r="1" spans="1:31" x14ac:dyDescent="0.25">
      <c r="A1" t="s">
        <v>0</v>
      </c>
      <c r="B1" t="s">
        <v>1</v>
      </c>
      <c r="D1" t="s">
        <v>2</v>
      </c>
      <c r="E1" t="s">
        <v>3</v>
      </c>
      <c r="F1" t="s">
        <v>3</v>
      </c>
      <c r="G1" t="s">
        <v>4</v>
      </c>
      <c r="H1" t="s">
        <v>5</v>
      </c>
      <c r="I1" t="s">
        <v>294</v>
      </c>
      <c r="J1" t="s">
        <v>6</v>
      </c>
      <c r="K1" t="s">
        <v>7</v>
      </c>
      <c r="L1" t="s">
        <v>295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14</v>
      </c>
      <c r="S1" t="s">
        <v>15</v>
      </c>
      <c r="T1" t="s">
        <v>16</v>
      </c>
      <c r="U1" t="s">
        <v>17</v>
      </c>
      <c r="V1" t="s">
        <v>18</v>
      </c>
      <c r="W1" t="s">
        <v>19</v>
      </c>
      <c r="X1" t="s">
        <v>20</v>
      </c>
      <c r="Y1" t="s">
        <v>21</v>
      </c>
      <c r="Z1" t="s">
        <v>4</v>
      </c>
      <c r="AA1" t="s">
        <v>5</v>
      </c>
      <c r="AB1" t="s">
        <v>22</v>
      </c>
      <c r="AC1" t="s">
        <v>2</v>
      </c>
      <c r="AD1" t="s">
        <v>297</v>
      </c>
      <c r="AE1" t="s">
        <v>298</v>
      </c>
    </row>
    <row r="2" spans="1:31" x14ac:dyDescent="0.25">
      <c r="A2">
        <v>52</v>
      </c>
      <c r="C2">
        <v>4</v>
      </c>
      <c r="D2" s="21" t="s">
        <v>38</v>
      </c>
      <c r="E2" t="s">
        <v>94</v>
      </c>
      <c r="F2" t="s">
        <v>293</v>
      </c>
      <c r="G2">
        <v>4</v>
      </c>
      <c r="H2" t="s">
        <v>25</v>
      </c>
      <c r="I2">
        <v>4</v>
      </c>
      <c r="J2" s="2" t="s">
        <v>71</v>
      </c>
      <c r="K2" s="2" t="s">
        <v>72</v>
      </c>
      <c r="L2" t="s">
        <v>67</v>
      </c>
      <c r="M2">
        <v>2</v>
      </c>
      <c r="N2">
        <v>16</v>
      </c>
      <c r="O2">
        <v>13</v>
      </c>
      <c r="P2" t="s">
        <v>95</v>
      </c>
      <c r="Q2">
        <v>1</v>
      </c>
      <c r="R2">
        <v>0</v>
      </c>
      <c r="S2">
        <v>1</v>
      </c>
      <c r="T2">
        <v>1</v>
      </c>
      <c r="U2">
        <v>1</v>
      </c>
      <c r="V2">
        <v>0</v>
      </c>
      <c r="W2">
        <v>4</v>
      </c>
      <c r="X2">
        <v>0</v>
      </c>
      <c r="Y2">
        <v>0</v>
      </c>
      <c r="Z2">
        <v>4</v>
      </c>
      <c r="AA2" t="s">
        <v>25</v>
      </c>
      <c r="AB2" t="s">
        <v>95</v>
      </c>
      <c r="AC2" t="s">
        <v>23</v>
      </c>
      <c r="AE2" s="5" t="s">
        <v>24</v>
      </c>
    </row>
    <row r="3" spans="1:31" x14ac:dyDescent="0.25">
      <c r="A3">
        <v>93</v>
      </c>
      <c r="B3" s="5"/>
      <c r="C3">
        <v>3</v>
      </c>
      <c r="D3" s="20" t="s">
        <v>38</v>
      </c>
      <c r="E3" s="5" t="s">
        <v>24</v>
      </c>
      <c r="F3" s="5"/>
      <c r="G3">
        <v>3</v>
      </c>
      <c r="H3" s="17" t="s">
        <v>30</v>
      </c>
      <c r="I3">
        <v>3</v>
      </c>
      <c r="J3" s="5" t="s">
        <v>182</v>
      </c>
      <c r="K3" s="5" t="s">
        <v>183</v>
      </c>
      <c r="L3" t="s">
        <v>50</v>
      </c>
      <c r="M3" s="5"/>
      <c r="N3" t="s">
        <v>185</v>
      </c>
      <c r="O3" t="s">
        <v>95</v>
      </c>
      <c r="P3" s="3" t="s">
        <v>95</v>
      </c>
      <c r="Q3">
        <v>1</v>
      </c>
      <c r="R3">
        <v>1</v>
      </c>
      <c r="S3">
        <v>0</v>
      </c>
      <c r="T3">
        <v>1</v>
      </c>
      <c r="U3">
        <v>0</v>
      </c>
      <c r="V3">
        <v>0</v>
      </c>
      <c r="W3">
        <v>3</v>
      </c>
      <c r="X3">
        <v>0</v>
      </c>
      <c r="Y3">
        <v>0</v>
      </c>
      <c r="Z3">
        <v>3</v>
      </c>
      <c r="AA3" t="s">
        <v>30</v>
      </c>
      <c r="AB3" s="5" t="s">
        <v>61</v>
      </c>
      <c r="AC3" s="5" t="s">
        <v>38</v>
      </c>
      <c r="AD3" s="5" t="s">
        <v>24</v>
      </c>
      <c r="AE3" s="5"/>
    </row>
    <row r="4" spans="1:31" x14ac:dyDescent="0.25">
      <c r="A4">
        <v>87</v>
      </c>
      <c r="C4">
        <v>4</v>
      </c>
      <c r="D4" s="17" t="s">
        <v>38</v>
      </c>
      <c r="E4" t="s">
        <v>24</v>
      </c>
      <c r="G4" s="8">
        <v>4</v>
      </c>
      <c r="H4" s="17" t="s">
        <v>30</v>
      </c>
      <c r="I4">
        <v>4</v>
      </c>
      <c r="J4" t="s">
        <v>196</v>
      </c>
      <c r="K4" t="s">
        <v>197</v>
      </c>
      <c r="L4" s="2" t="s">
        <v>198</v>
      </c>
      <c r="M4" s="2">
        <v>2</v>
      </c>
      <c r="N4">
        <v>14</v>
      </c>
      <c r="O4">
        <v>9</v>
      </c>
      <c r="P4" t="s">
        <v>95</v>
      </c>
      <c r="Q4">
        <v>1</v>
      </c>
      <c r="R4">
        <v>0</v>
      </c>
      <c r="S4">
        <v>1</v>
      </c>
      <c r="T4">
        <v>1</v>
      </c>
      <c r="U4">
        <v>1</v>
      </c>
      <c r="V4">
        <v>0</v>
      </c>
      <c r="W4">
        <v>4</v>
      </c>
      <c r="X4">
        <v>4</v>
      </c>
      <c r="Y4" t="s">
        <v>25</v>
      </c>
      <c r="Z4" s="8">
        <v>4</v>
      </c>
      <c r="AA4" t="s">
        <v>30</v>
      </c>
      <c r="AB4" t="s">
        <v>37</v>
      </c>
      <c r="AC4" t="s">
        <v>38</v>
      </c>
      <c r="AD4" t="s">
        <v>24</v>
      </c>
    </row>
    <row r="5" spans="1:31" x14ac:dyDescent="0.25">
      <c r="A5">
        <v>38</v>
      </c>
      <c r="C5">
        <v>4</v>
      </c>
      <c r="D5" s="17" t="s">
        <v>38</v>
      </c>
      <c r="E5" t="s">
        <v>24</v>
      </c>
      <c r="G5">
        <v>4</v>
      </c>
      <c r="H5" s="17" t="s">
        <v>30</v>
      </c>
      <c r="I5">
        <v>4</v>
      </c>
      <c r="J5" t="s">
        <v>205</v>
      </c>
      <c r="K5" t="s">
        <v>206</v>
      </c>
      <c r="L5" t="s">
        <v>67</v>
      </c>
      <c r="M5">
        <v>2</v>
      </c>
      <c r="N5">
        <v>10</v>
      </c>
      <c r="O5">
        <v>8</v>
      </c>
      <c r="P5" t="s">
        <v>95</v>
      </c>
      <c r="Q5">
        <v>1</v>
      </c>
      <c r="R5">
        <v>0</v>
      </c>
      <c r="S5">
        <v>1</v>
      </c>
      <c r="T5">
        <v>1</v>
      </c>
      <c r="U5">
        <v>1</v>
      </c>
      <c r="V5">
        <v>0</v>
      </c>
      <c r="W5">
        <v>4</v>
      </c>
      <c r="X5">
        <v>0</v>
      </c>
      <c r="Y5">
        <v>0</v>
      </c>
      <c r="Z5">
        <v>4</v>
      </c>
      <c r="AA5" s="3" t="s">
        <v>30</v>
      </c>
      <c r="AB5" t="s">
        <v>61</v>
      </c>
      <c r="AC5" t="s">
        <v>38</v>
      </c>
      <c r="AD5" t="s">
        <v>24</v>
      </c>
    </row>
    <row r="6" spans="1:31" x14ac:dyDescent="0.25">
      <c r="A6">
        <v>91</v>
      </c>
      <c r="C6">
        <v>2</v>
      </c>
      <c r="D6" s="17" t="s">
        <v>38</v>
      </c>
      <c r="E6" t="s">
        <v>24</v>
      </c>
      <c r="G6" s="8">
        <v>2</v>
      </c>
      <c r="H6" s="17" t="s">
        <v>30</v>
      </c>
      <c r="I6">
        <v>2</v>
      </c>
      <c r="J6" t="s">
        <v>283</v>
      </c>
      <c r="K6" t="s">
        <v>284</v>
      </c>
      <c r="L6" s="2" t="s">
        <v>36</v>
      </c>
      <c r="M6" s="2"/>
      <c r="Q6">
        <v>1</v>
      </c>
      <c r="R6">
        <v>0</v>
      </c>
      <c r="S6">
        <v>1</v>
      </c>
      <c r="T6">
        <v>0</v>
      </c>
      <c r="U6">
        <v>0</v>
      </c>
      <c r="V6">
        <v>0</v>
      </c>
      <c r="W6">
        <v>2</v>
      </c>
      <c r="X6">
        <v>0</v>
      </c>
      <c r="Y6">
        <v>0</v>
      </c>
      <c r="Z6" s="8">
        <v>2</v>
      </c>
      <c r="AA6" t="s">
        <v>30</v>
      </c>
      <c r="AB6" t="s">
        <v>37</v>
      </c>
      <c r="AC6" t="s">
        <v>38</v>
      </c>
      <c r="AD6" t="s">
        <v>24</v>
      </c>
    </row>
    <row r="7" spans="1:31" x14ac:dyDescent="0.25">
      <c r="A7">
        <v>118</v>
      </c>
      <c r="C7">
        <v>2</v>
      </c>
      <c r="D7" s="21" t="s">
        <v>38</v>
      </c>
      <c r="E7" t="s">
        <v>94</v>
      </c>
      <c r="G7">
        <v>2</v>
      </c>
      <c r="H7" t="s">
        <v>25</v>
      </c>
      <c r="I7">
        <v>2</v>
      </c>
      <c r="J7" s="2" t="s">
        <v>227</v>
      </c>
      <c r="K7" s="2" t="s">
        <v>228</v>
      </c>
      <c r="L7" t="s">
        <v>36</v>
      </c>
      <c r="M7" s="2"/>
      <c r="N7" t="s">
        <v>95</v>
      </c>
      <c r="O7" t="s">
        <v>95</v>
      </c>
      <c r="P7" t="s">
        <v>95</v>
      </c>
      <c r="Q7">
        <v>1</v>
      </c>
      <c r="R7">
        <v>0</v>
      </c>
      <c r="S7">
        <v>1</v>
      </c>
      <c r="T7">
        <v>0</v>
      </c>
      <c r="U7">
        <v>0</v>
      </c>
      <c r="V7">
        <v>0</v>
      </c>
      <c r="W7">
        <v>2</v>
      </c>
      <c r="X7">
        <v>0</v>
      </c>
      <c r="Y7">
        <v>0</v>
      </c>
      <c r="Z7">
        <v>2</v>
      </c>
      <c r="AA7" t="s">
        <v>25</v>
      </c>
      <c r="AB7" s="4" t="s">
        <v>28</v>
      </c>
      <c r="AC7" t="s">
        <v>38</v>
      </c>
      <c r="AD7" t="s">
        <v>94</v>
      </c>
    </row>
    <row r="8" spans="1:31" x14ac:dyDescent="0.25">
      <c r="A8">
        <v>33</v>
      </c>
      <c r="C8">
        <v>2</v>
      </c>
      <c r="D8" s="21" t="s">
        <v>38</v>
      </c>
      <c r="E8" t="s">
        <v>24</v>
      </c>
      <c r="G8">
        <v>2</v>
      </c>
      <c r="H8" t="s">
        <v>25</v>
      </c>
      <c r="I8">
        <v>2</v>
      </c>
      <c r="J8" s="2" t="s">
        <v>229</v>
      </c>
      <c r="K8" s="2" t="s">
        <v>68</v>
      </c>
      <c r="L8" t="s">
        <v>36</v>
      </c>
      <c r="M8" s="2">
        <v>1</v>
      </c>
      <c r="N8" t="s">
        <v>95</v>
      </c>
      <c r="O8" t="s">
        <v>95</v>
      </c>
      <c r="P8" t="s">
        <v>95</v>
      </c>
      <c r="Q8">
        <v>1</v>
      </c>
      <c r="R8">
        <v>0</v>
      </c>
      <c r="S8">
        <v>1</v>
      </c>
      <c r="T8">
        <v>0</v>
      </c>
      <c r="U8">
        <v>0</v>
      </c>
      <c r="V8">
        <v>0</v>
      </c>
      <c r="W8">
        <v>2</v>
      </c>
      <c r="X8">
        <v>0</v>
      </c>
      <c r="Y8">
        <v>0</v>
      </c>
      <c r="Z8">
        <v>2</v>
      </c>
      <c r="AA8" t="s">
        <v>25</v>
      </c>
      <c r="AB8" s="4" t="s">
        <v>28</v>
      </c>
      <c r="AC8" t="s">
        <v>38</v>
      </c>
      <c r="AD8" t="s">
        <v>24</v>
      </c>
    </row>
    <row r="9" spans="1:31" x14ac:dyDescent="0.25">
      <c r="A9" s="19">
        <v>63</v>
      </c>
      <c r="B9" s="2"/>
      <c r="C9" s="2">
        <v>2</v>
      </c>
      <c r="D9" s="26" t="s">
        <v>38</v>
      </c>
      <c r="E9" s="2" t="s">
        <v>94</v>
      </c>
      <c r="F9" s="2"/>
      <c r="G9" s="2">
        <v>2</v>
      </c>
      <c r="H9" s="2" t="s">
        <v>25</v>
      </c>
      <c r="I9" s="2">
        <v>2</v>
      </c>
      <c r="J9" s="2" t="s">
        <v>230</v>
      </c>
      <c r="K9" s="2" t="s">
        <v>231</v>
      </c>
      <c r="L9" s="2" t="s">
        <v>36</v>
      </c>
      <c r="M9" s="2">
        <v>1</v>
      </c>
      <c r="N9" t="s">
        <v>95</v>
      </c>
      <c r="O9" t="s">
        <v>95</v>
      </c>
      <c r="P9" t="s">
        <v>95</v>
      </c>
      <c r="Q9">
        <v>1</v>
      </c>
      <c r="R9">
        <v>0</v>
      </c>
      <c r="S9">
        <v>1</v>
      </c>
      <c r="T9">
        <v>0</v>
      </c>
      <c r="U9">
        <v>0</v>
      </c>
      <c r="V9">
        <v>0</v>
      </c>
      <c r="W9">
        <v>2</v>
      </c>
      <c r="X9">
        <v>0</v>
      </c>
      <c r="Y9">
        <v>0</v>
      </c>
      <c r="Z9">
        <v>2</v>
      </c>
      <c r="AA9" t="s">
        <v>25</v>
      </c>
      <c r="AB9" t="s">
        <v>28</v>
      </c>
      <c r="AC9" t="s">
        <v>38</v>
      </c>
      <c r="AD9" t="s">
        <v>94</v>
      </c>
    </row>
    <row r="10" spans="1:31" x14ac:dyDescent="0.25">
      <c r="A10" s="19">
        <v>24</v>
      </c>
      <c r="B10" s="2"/>
      <c r="C10" s="2">
        <v>1</v>
      </c>
      <c r="D10" s="2" t="s">
        <v>23</v>
      </c>
      <c r="E10" s="2"/>
      <c r="F10" s="2" t="s">
        <v>94</v>
      </c>
      <c r="G10" s="2">
        <v>1</v>
      </c>
      <c r="H10" s="2" t="s">
        <v>25</v>
      </c>
      <c r="I10" s="2">
        <v>1</v>
      </c>
      <c r="J10" s="2" t="s">
        <v>232</v>
      </c>
      <c r="K10" s="2" t="s">
        <v>114</v>
      </c>
      <c r="L10" s="2" t="s">
        <v>84</v>
      </c>
      <c r="M10" s="2">
        <v>0.5</v>
      </c>
      <c r="N10" t="s">
        <v>95</v>
      </c>
      <c r="O10" t="s">
        <v>95</v>
      </c>
      <c r="P10" t="s">
        <v>95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0</v>
      </c>
      <c r="Y10">
        <v>0</v>
      </c>
      <c r="Z10">
        <v>1</v>
      </c>
      <c r="AA10" t="s">
        <v>25</v>
      </c>
      <c r="AB10" t="s">
        <v>28</v>
      </c>
      <c r="AC10" t="s">
        <v>23</v>
      </c>
      <c r="AE10" t="s">
        <v>94</v>
      </c>
    </row>
    <row r="11" spans="1:31" x14ac:dyDescent="0.25">
      <c r="A11" s="19">
        <v>7</v>
      </c>
      <c r="B11" s="2"/>
      <c r="C11" s="2">
        <v>1</v>
      </c>
      <c r="D11" s="2" t="s">
        <v>23</v>
      </c>
      <c r="E11" s="2"/>
      <c r="F11" s="2" t="s">
        <v>94</v>
      </c>
      <c r="G11" s="2">
        <v>1</v>
      </c>
      <c r="H11" s="2" t="s">
        <v>25</v>
      </c>
      <c r="I11" s="2">
        <v>1</v>
      </c>
      <c r="J11" s="2" t="s">
        <v>233</v>
      </c>
      <c r="K11" s="2" t="s">
        <v>234</v>
      </c>
      <c r="L11" s="2" t="s">
        <v>84</v>
      </c>
      <c r="M11" s="2">
        <v>0.5</v>
      </c>
      <c r="N11" t="s">
        <v>95</v>
      </c>
      <c r="O11" t="s">
        <v>95</v>
      </c>
      <c r="P11" t="s">
        <v>95</v>
      </c>
      <c r="Q11">
        <v>1</v>
      </c>
      <c r="R11">
        <v>0</v>
      </c>
      <c r="S11">
        <v>0</v>
      </c>
      <c r="T11">
        <v>0</v>
      </c>
      <c r="U11">
        <v>0</v>
      </c>
      <c r="V11">
        <v>0</v>
      </c>
      <c r="W11">
        <v>1</v>
      </c>
      <c r="X11">
        <v>0</v>
      </c>
      <c r="Y11">
        <v>0</v>
      </c>
      <c r="Z11">
        <v>1</v>
      </c>
      <c r="AA11" t="s">
        <v>25</v>
      </c>
      <c r="AB11" t="s">
        <v>28</v>
      </c>
      <c r="AC11" t="s">
        <v>23</v>
      </c>
      <c r="AE11" t="s">
        <v>94</v>
      </c>
    </row>
    <row r="12" spans="1:31" x14ac:dyDescent="0.25">
      <c r="A12" s="19">
        <v>67</v>
      </c>
      <c r="B12" s="2"/>
      <c r="C12" s="2">
        <v>2</v>
      </c>
      <c r="D12" s="26" t="s">
        <v>38</v>
      </c>
      <c r="E12" s="2" t="s">
        <v>94</v>
      </c>
      <c r="F12" s="2"/>
      <c r="G12" s="2">
        <v>2</v>
      </c>
      <c r="H12" s="26" t="s">
        <v>30</v>
      </c>
      <c r="I12" s="2">
        <v>2</v>
      </c>
      <c r="J12" s="2" t="s">
        <v>235</v>
      </c>
      <c r="K12" s="2" t="s">
        <v>236</v>
      </c>
      <c r="L12" s="2" t="s">
        <v>36</v>
      </c>
      <c r="M12" s="2">
        <v>1</v>
      </c>
      <c r="N12" t="s">
        <v>95</v>
      </c>
      <c r="O12" t="s">
        <v>95</v>
      </c>
      <c r="P12" t="s">
        <v>95</v>
      </c>
      <c r="Q12">
        <v>1</v>
      </c>
      <c r="R12">
        <v>0</v>
      </c>
      <c r="S12">
        <v>1</v>
      </c>
      <c r="T12">
        <v>0</v>
      </c>
      <c r="U12">
        <v>0</v>
      </c>
      <c r="V12">
        <v>0</v>
      </c>
      <c r="W12">
        <v>2</v>
      </c>
      <c r="X12">
        <v>0</v>
      </c>
      <c r="Y12">
        <v>0</v>
      </c>
      <c r="Z12">
        <v>2</v>
      </c>
      <c r="AA12" t="s">
        <v>30</v>
      </c>
      <c r="AB12" t="s">
        <v>28</v>
      </c>
      <c r="AC12" t="s">
        <v>38</v>
      </c>
      <c r="AD12" t="s">
        <v>94</v>
      </c>
    </row>
    <row r="13" spans="1:31" x14ac:dyDescent="0.25">
      <c r="A13" s="19">
        <v>5</v>
      </c>
      <c r="B13" s="2"/>
      <c r="C13" s="2">
        <v>2</v>
      </c>
      <c r="D13" s="26" t="s">
        <v>38</v>
      </c>
      <c r="E13" s="2" t="s">
        <v>94</v>
      </c>
      <c r="F13" s="2"/>
      <c r="G13" s="2">
        <v>2</v>
      </c>
      <c r="H13" s="26" t="s">
        <v>30</v>
      </c>
      <c r="I13" s="2">
        <v>2</v>
      </c>
      <c r="J13" s="2" t="s">
        <v>237</v>
      </c>
      <c r="K13" s="2" t="s">
        <v>238</v>
      </c>
      <c r="L13" s="2" t="s">
        <v>36</v>
      </c>
      <c r="M13" s="2">
        <v>1</v>
      </c>
      <c r="N13" t="s">
        <v>95</v>
      </c>
      <c r="O13" t="s">
        <v>95</v>
      </c>
      <c r="P13" t="s">
        <v>95</v>
      </c>
      <c r="Q13">
        <v>1</v>
      </c>
      <c r="R13">
        <v>0</v>
      </c>
      <c r="S13">
        <v>1</v>
      </c>
      <c r="T13">
        <v>0</v>
      </c>
      <c r="U13">
        <v>0</v>
      </c>
      <c r="V13">
        <v>0</v>
      </c>
      <c r="W13">
        <v>2</v>
      </c>
      <c r="X13">
        <v>0</v>
      </c>
      <c r="Y13">
        <v>0</v>
      </c>
      <c r="Z13">
        <v>2</v>
      </c>
      <c r="AA13" t="s">
        <v>30</v>
      </c>
      <c r="AB13" t="s">
        <v>28</v>
      </c>
      <c r="AC13" t="s">
        <v>38</v>
      </c>
      <c r="AD13" t="s">
        <v>94</v>
      </c>
    </row>
    <row r="14" spans="1:31" x14ac:dyDescent="0.25">
      <c r="A14" s="19">
        <v>98</v>
      </c>
      <c r="B14" s="2"/>
      <c r="C14" s="2">
        <v>2</v>
      </c>
      <c r="D14" s="26" t="s">
        <v>38</v>
      </c>
      <c r="E14" s="2" t="s">
        <v>94</v>
      </c>
      <c r="F14" s="2"/>
      <c r="G14" s="26">
        <v>2</v>
      </c>
      <c r="H14" s="26" t="s">
        <v>25</v>
      </c>
      <c r="I14" s="2">
        <v>2</v>
      </c>
      <c r="J14" s="2" t="s">
        <v>285</v>
      </c>
      <c r="K14" s="2" t="s">
        <v>286</v>
      </c>
      <c r="L14" s="2" t="s">
        <v>36</v>
      </c>
      <c r="M14" s="2"/>
      <c r="N14" t="s">
        <v>95</v>
      </c>
      <c r="O14" t="s">
        <v>95</v>
      </c>
      <c r="P14" t="s">
        <v>95</v>
      </c>
      <c r="Q14">
        <v>1</v>
      </c>
      <c r="R14">
        <v>0</v>
      </c>
      <c r="S14">
        <v>1</v>
      </c>
      <c r="T14">
        <v>0</v>
      </c>
      <c r="U14">
        <v>0</v>
      </c>
      <c r="V14">
        <v>0</v>
      </c>
      <c r="W14">
        <v>2</v>
      </c>
      <c r="X14">
        <v>0</v>
      </c>
      <c r="Y14">
        <v>0</v>
      </c>
      <c r="Z14">
        <v>0</v>
      </c>
      <c r="AA14">
        <v>0</v>
      </c>
      <c r="AB14" t="s">
        <v>37</v>
      </c>
      <c r="AC14" t="s">
        <v>38</v>
      </c>
      <c r="AD14" t="s">
        <v>94</v>
      </c>
    </row>
    <row r="15" spans="1:31" x14ac:dyDescent="0.25">
      <c r="A15" s="19">
        <v>109</v>
      </c>
      <c r="B15" s="2"/>
      <c r="C15" s="2">
        <v>2</v>
      </c>
      <c r="D15" s="2" t="s">
        <v>23</v>
      </c>
      <c r="E15" s="2"/>
      <c r="F15" s="2" t="s">
        <v>24</v>
      </c>
      <c r="G15" s="2">
        <v>2</v>
      </c>
      <c r="H15" s="2" t="s">
        <v>25</v>
      </c>
      <c r="I15" s="2">
        <v>2</v>
      </c>
      <c r="J15" s="2" t="s">
        <v>239</v>
      </c>
      <c r="K15" s="2" t="s">
        <v>240</v>
      </c>
      <c r="L15" s="2" t="s">
        <v>36</v>
      </c>
      <c r="M15" s="2"/>
      <c r="N15" t="s">
        <v>95</v>
      </c>
      <c r="O15" t="s">
        <v>95</v>
      </c>
      <c r="P15" t="s">
        <v>95</v>
      </c>
      <c r="Q15">
        <v>1</v>
      </c>
      <c r="R15">
        <v>0</v>
      </c>
      <c r="S15">
        <v>1</v>
      </c>
      <c r="T15">
        <v>0</v>
      </c>
      <c r="U15">
        <v>0</v>
      </c>
      <c r="V15">
        <v>0</v>
      </c>
      <c r="W15">
        <v>2</v>
      </c>
      <c r="X15">
        <v>0</v>
      </c>
      <c r="Y15">
        <v>0</v>
      </c>
      <c r="Z15">
        <v>2</v>
      </c>
      <c r="AA15" t="s">
        <v>25</v>
      </c>
      <c r="AB15" t="s">
        <v>28</v>
      </c>
      <c r="AC15" t="s">
        <v>23</v>
      </c>
      <c r="AE15" t="s">
        <v>24</v>
      </c>
    </row>
    <row r="16" spans="1:31" x14ac:dyDescent="0.25">
      <c r="A16" s="19">
        <v>86</v>
      </c>
      <c r="B16" s="2"/>
      <c r="C16" s="2">
        <v>3</v>
      </c>
      <c r="D16" s="26" t="s">
        <v>38</v>
      </c>
      <c r="E16" s="2" t="s">
        <v>94</v>
      </c>
      <c r="F16" s="2"/>
      <c r="G16" s="2">
        <v>3</v>
      </c>
      <c r="H16" s="2" t="s">
        <v>25</v>
      </c>
      <c r="I16" s="2">
        <v>3</v>
      </c>
      <c r="J16" s="2" t="s">
        <v>241</v>
      </c>
      <c r="K16" s="2" t="s">
        <v>242</v>
      </c>
      <c r="L16" s="2" t="s">
        <v>118</v>
      </c>
      <c r="M16" s="2">
        <v>1</v>
      </c>
      <c r="N16">
        <v>12</v>
      </c>
      <c r="O16">
        <v>12</v>
      </c>
      <c r="P16" t="s">
        <v>95</v>
      </c>
      <c r="Q16">
        <v>1</v>
      </c>
      <c r="R16">
        <v>0</v>
      </c>
      <c r="S16">
        <v>0</v>
      </c>
      <c r="T16">
        <v>1</v>
      </c>
      <c r="U16">
        <v>1</v>
      </c>
      <c r="V16">
        <v>0</v>
      </c>
      <c r="W16">
        <v>3</v>
      </c>
      <c r="X16">
        <v>0</v>
      </c>
      <c r="Y16">
        <v>0</v>
      </c>
      <c r="Z16">
        <v>3</v>
      </c>
      <c r="AA16" t="s">
        <v>25</v>
      </c>
      <c r="AB16" t="s">
        <v>28</v>
      </c>
      <c r="AC16" t="s">
        <v>38</v>
      </c>
      <c r="AD16" t="s">
        <v>94</v>
      </c>
    </row>
    <row r="17" spans="1:31" x14ac:dyDescent="0.25">
      <c r="A17" s="19">
        <v>117</v>
      </c>
      <c r="B17" s="2"/>
      <c r="C17" s="2">
        <v>2</v>
      </c>
      <c r="D17" s="2" t="s">
        <v>23</v>
      </c>
      <c r="E17" s="2"/>
      <c r="F17" s="2" t="s">
        <v>94</v>
      </c>
      <c r="G17" s="2">
        <v>0</v>
      </c>
      <c r="H17" s="2">
        <v>0</v>
      </c>
      <c r="I17" s="2">
        <v>2</v>
      </c>
      <c r="J17" s="2" t="s">
        <v>243</v>
      </c>
      <c r="K17" s="2" t="s">
        <v>244</v>
      </c>
      <c r="L17" s="2" t="s">
        <v>36</v>
      </c>
      <c r="M17" s="2"/>
      <c r="N17" t="s">
        <v>95</v>
      </c>
      <c r="O17" t="s">
        <v>95</v>
      </c>
      <c r="P17" t="s">
        <v>95</v>
      </c>
      <c r="Q17">
        <v>1</v>
      </c>
      <c r="R17">
        <v>1</v>
      </c>
      <c r="S17">
        <v>0</v>
      </c>
      <c r="T17">
        <v>0</v>
      </c>
      <c r="U17">
        <v>0</v>
      </c>
      <c r="V17">
        <v>0</v>
      </c>
      <c r="W17">
        <v>2</v>
      </c>
      <c r="X17">
        <v>0</v>
      </c>
      <c r="Y17">
        <v>0</v>
      </c>
      <c r="Z17">
        <v>0</v>
      </c>
      <c r="AA17">
        <v>0</v>
      </c>
      <c r="AB17" t="s">
        <v>28</v>
      </c>
      <c r="AC17" t="s">
        <v>23</v>
      </c>
      <c r="AE17" t="s">
        <v>94</v>
      </c>
    </row>
    <row r="18" spans="1:31" x14ac:dyDescent="0.25">
      <c r="A18" s="19">
        <v>71</v>
      </c>
      <c r="B18" s="2"/>
      <c r="C18" s="2">
        <v>3</v>
      </c>
      <c r="D18" s="26" t="s">
        <v>38</v>
      </c>
      <c r="E18" s="2" t="s">
        <v>24</v>
      </c>
      <c r="F18" s="2"/>
      <c r="G18" s="2">
        <v>3</v>
      </c>
      <c r="H18" s="26" t="s">
        <v>30</v>
      </c>
      <c r="I18" s="2">
        <v>3</v>
      </c>
      <c r="J18" s="2" t="s">
        <v>245</v>
      </c>
      <c r="K18" s="2" t="s">
        <v>246</v>
      </c>
      <c r="L18" s="2" t="s">
        <v>41</v>
      </c>
      <c r="M18" s="2">
        <v>1</v>
      </c>
      <c r="N18">
        <v>8</v>
      </c>
      <c r="O18" t="s">
        <v>95</v>
      </c>
      <c r="P18" t="s">
        <v>95</v>
      </c>
      <c r="Q18">
        <v>1</v>
      </c>
      <c r="R18">
        <v>0</v>
      </c>
      <c r="S18">
        <v>1</v>
      </c>
      <c r="T18">
        <v>1</v>
      </c>
      <c r="U18">
        <v>0</v>
      </c>
      <c r="V18">
        <v>0</v>
      </c>
      <c r="W18">
        <v>3</v>
      </c>
      <c r="X18">
        <v>0</v>
      </c>
      <c r="Y18">
        <v>0</v>
      </c>
      <c r="Z18">
        <v>3</v>
      </c>
      <c r="AA18" t="s">
        <v>30</v>
      </c>
      <c r="AB18" t="s">
        <v>28</v>
      </c>
      <c r="AC18" t="s">
        <v>38</v>
      </c>
      <c r="AD18" t="s">
        <v>24</v>
      </c>
    </row>
    <row r="19" spans="1:31" x14ac:dyDescent="0.25">
      <c r="A19" s="19">
        <v>110</v>
      </c>
      <c r="B19" s="2"/>
      <c r="C19" s="2">
        <v>2</v>
      </c>
      <c r="D19" s="2" t="s">
        <v>23</v>
      </c>
      <c r="E19" s="2"/>
      <c r="F19" s="2" t="s">
        <v>24</v>
      </c>
      <c r="G19" s="2">
        <v>2</v>
      </c>
      <c r="H19" s="2" t="s">
        <v>25</v>
      </c>
      <c r="I19" s="2">
        <v>2</v>
      </c>
      <c r="J19" s="2" t="s">
        <v>247</v>
      </c>
      <c r="K19" s="2" t="s">
        <v>248</v>
      </c>
      <c r="L19" s="2" t="s">
        <v>36</v>
      </c>
      <c r="M19" s="2"/>
      <c r="N19" t="s">
        <v>95</v>
      </c>
      <c r="O19" t="s">
        <v>95</v>
      </c>
      <c r="P19" t="s">
        <v>95</v>
      </c>
      <c r="Q19">
        <v>1</v>
      </c>
      <c r="R19">
        <v>0</v>
      </c>
      <c r="S19">
        <v>1</v>
      </c>
      <c r="T19">
        <v>0</v>
      </c>
      <c r="U19">
        <v>0</v>
      </c>
      <c r="V19">
        <v>0</v>
      </c>
      <c r="W19">
        <v>2</v>
      </c>
      <c r="X19">
        <v>0</v>
      </c>
      <c r="Y19">
        <v>0</v>
      </c>
      <c r="Z19">
        <v>2</v>
      </c>
      <c r="AA19" t="s">
        <v>25</v>
      </c>
      <c r="AB19" t="s">
        <v>28</v>
      </c>
      <c r="AC19" t="s">
        <v>23</v>
      </c>
      <c r="AE19" t="s">
        <v>24</v>
      </c>
    </row>
    <row r="20" spans="1:31" x14ac:dyDescent="0.25">
      <c r="A20" s="19">
        <v>111</v>
      </c>
      <c r="B20" s="2"/>
      <c r="C20" s="2">
        <v>3</v>
      </c>
      <c r="D20" s="2" t="s">
        <v>23</v>
      </c>
      <c r="E20" s="2"/>
      <c r="F20" s="2" t="s">
        <v>94</v>
      </c>
      <c r="G20" s="2">
        <v>3</v>
      </c>
      <c r="H20" s="2" t="s">
        <v>25</v>
      </c>
      <c r="I20" s="2">
        <v>3</v>
      </c>
      <c r="J20" s="2" t="s">
        <v>249</v>
      </c>
      <c r="K20" s="2" t="s">
        <v>212</v>
      </c>
      <c r="L20" s="2" t="s">
        <v>50</v>
      </c>
      <c r="M20" s="2"/>
      <c r="N20">
        <v>19</v>
      </c>
      <c r="O20">
        <v>19</v>
      </c>
      <c r="P20" t="s">
        <v>95</v>
      </c>
      <c r="Q20">
        <v>1</v>
      </c>
      <c r="R20">
        <v>0</v>
      </c>
      <c r="S20">
        <v>0</v>
      </c>
      <c r="T20">
        <v>1</v>
      </c>
      <c r="U20">
        <v>1</v>
      </c>
      <c r="V20">
        <v>0</v>
      </c>
      <c r="W20">
        <v>3</v>
      </c>
      <c r="X20">
        <v>0</v>
      </c>
      <c r="Y20">
        <v>0</v>
      </c>
      <c r="Z20">
        <v>3</v>
      </c>
      <c r="AA20" t="s">
        <v>25</v>
      </c>
      <c r="AB20" t="s">
        <v>28</v>
      </c>
      <c r="AC20" t="s">
        <v>23</v>
      </c>
      <c r="AE20" t="s">
        <v>94</v>
      </c>
    </row>
    <row r="21" spans="1:31" x14ac:dyDescent="0.25">
      <c r="A21" s="19">
        <v>49</v>
      </c>
      <c r="B21" s="2"/>
      <c r="C21" s="2">
        <v>3</v>
      </c>
      <c r="D21" s="2" t="s">
        <v>23</v>
      </c>
      <c r="E21" s="2"/>
      <c r="F21" s="2" t="s">
        <v>94</v>
      </c>
      <c r="G21" s="2">
        <v>3</v>
      </c>
      <c r="H21" s="26" t="s">
        <v>30</v>
      </c>
      <c r="I21" s="2">
        <v>3</v>
      </c>
      <c r="J21" s="2" t="s">
        <v>250</v>
      </c>
      <c r="K21" s="2" t="s">
        <v>251</v>
      </c>
      <c r="L21" s="2" t="s">
        <v>201</v>
      </c>
      <c r="M21" s="2">
        <v>1</v>
      </c>
      <c r="N21">
        <v>12</v>
      </c>
      <c r="O21" t="s">
        <v>95</v>
      </c>
      <c r="P21" t="s">
        <v>95</v>
      </c>
      <c r="Q21">
        <v>1</v>
      </c>
      <c r="R21">
        <v>1</v>
      </c>
      <c r="S21">
        <v>0</v>
      </c>
      <c r="T21">
        <v>1</v>
      </c>
      <c r="U21">
        <v>0</v>
      </c>
      <c r="V21">
        <v>0</v>
      </c>
      <c r="W21">
        <v>3</v>
      </c>
      <c r="X21">
        <v>0</v>
      </c>
      <c r="Y21">
        <v>0</v>
      </c>
      <c r="Z21">
        <v>3</v>
      </c>
      <c r="AA21" t="s">
        <v>30</v>
      </c>
      <c r="AB21" t="s">
        <v>28</v>
      </c>
      <c r="AC21" t="s">
        <v>23</v>
      </c>
      <c r="AE21" t="s">
        <v>94</v>
      </c>
    </row>
    <row r="22" spans="1:31" x14ac:dyDescent="0.25">
      <c r="A22" s="19">
        <v>101</v>
      </c>
      <c r="B22" s="2" t="s">
        <v>25</v>
      </c>
      <c r="C22" s="2">
        <v>2</v>
      </c>
      <c r="D22" s="26" t="s">
        <v>38</v>
      </c>
      <c r="E22" s="2" t="s">
        <v>24</v>
      </c>
      <c r="F22" s="2"/>
      <c r="G22" s="2">
        <v>2</v>
      </c>
      <c r="H22" s="2" t="s">
        <v>25</v>
      </c>
      <c r="I22" s="2">
        <v>2</v>
      </c>
      <c r="J22" s="2" t="s">
        <v>252</v>
      </c>
      <c r="K22" s="2" t="s">
        <v>79</v>
      </c>
      <c r="L22" s="2" t="s">
        <v>36</v>
      </c>
      <c r="M22" s="2"/>
      <c r="N22" t="s">
        <v>95</v>
      </c>
      <c r="O22" t="s">
        <v>95</v>
      </c>
      <c r="P22" t="s">
        <v>95</v>
      </c>
      <c r="Q22">
        <v>1</v>
      </c>
      <c r="R22">
        <v>1</v>
      </c>
      <c r="S22">
        <v>0</v>
      </c>
      <c r="T22">
        <v>0</v>
      </c>
      <c r="U22">
        <v>0</v>
      </c>
      <c r="V22">
        <v>0</v>
      </c>
      <c r="W22">
        <v>2</v>
      </c>
      <c r="X22">
        <v>0</v>
      </c>
      <c r="Y22">
        <v>0</v>
      </c>
      <c r="Z22">
        <v>2</v>
      </c>
      <c r="AA22" t="s">
        <v>25</v>
      </c>
      <c r="AB22" t="s">
        <v>28</v>
      </c>
      <c r="AC22" t="s">
        <v>38</v>
      </c>
      <c r="AD22" t="s">
        <v>24</v>
      </c>
    </row>
    <row r="23" spans="1:31" x14ac:dyDescent="0.25">
      <c r="A23" s="19">
        <v>76</v>
      </c>
      <c r="B23" s="2" t="s">
        <v>25</v>
      </c>
      <c r="C23" s="2">
        <v>2</v>
      </c>
      <c r="D23" s="26" t="s">
        <v>38</v>
      </c>
      <c r="E23" s="2" t="s">
        <v>94</v>
      </c>
      <c r="F23" s="2"/>
      <c r="G23" s="2">
        <v>2</v>
      </c>
      <c r="H23" s="2" t="s">
        <v>25</v>
      </c>
      <c r="I23" s="2">
        <v>2</v>
      </c>
      <c r="J23" s="2" t="s">
        <v>253</v>
      </c>
      <c r="K23" s="2" t="s">
        <v>254</v>
      </c>
      <c r="L23" s="2" t="s">
        <v>36</v>
      </c>
      <c r="M23" s="2">
        <v>1</v>
      </c>
      <c r="N23" t="s">
        <v>95</v>
      </c>
      <c r="O23" t="s">
        <v>95</v>
      </c>
      <c r="P23" t="s">
        <v>95</v>
      </c>
      <c r="Q23">
        <v>1</v>
      </c>
      <c r="R23">
        <v>0</v>
      </c>
      <c r="S23">
        <v>1</v>
      </c>
      <c r="T23">
        <v>0</v>
      </c>
      <c r="U23">
        <v>0</v>
      </c>
      <c r="V23">
        <v>0</v>
      </c>
      <c r="W23">
        <v>2</v>
      </c>
      <c r="X23">
        <v>0</v>
      </c>
      <c r="Y23">
        <v>0</v>
      </c>
      <c r="Z23">
        <v>2</v>
      </c>
      <c r="AA23" t="s">
        <v>25</v>
      </c>
      <c r="AB23" t="s">
        <v>28</v>
      </c>
      <c r="AC23" t="s">
        <v>38</v>
      </c>
      <c r="AD23" t="s">
        <v>94</v>
      </c>
    </row>
    <row r="24" spans="1:31" x14ac:dyDescent="0.25">
      <c r="A24" s="19">
        <v>51</v>
      </c>
      <c r="B24" s="2" t="s">
        <v>25</v>
      </c>
      <c r="C24" s="2">
        <v>2</v>
      </c>
      <c r="D24" s="26" t="s">
        <v>38</v>
      </c>
      <c r="E24" s="2" t="s">
        <v>94</v>
      </c>
      <c r="F24" s="2"/>
      <c r="G24" s="2">
        <v>2</v>
      </c>
      <c r="H24" s="2" t="s">
        <v>25</v>
      </c>
      <c r="I24" s="2">
        <v>2</v>
      </c>
      <c r="J24" s="2" t="s">
        <v>278</v>
      </c>
      <c r="K24" s="2" t="s">
        <v>279</v>
      </c>
      <c r="L24" s="2" t="s">
        <v>36</v>
      </c>
      <c r="M24" s="2">
        <v>1</v>
      </c>
      <c r="N24" t="s">
        <v>95</v>
      </c>
      <c r="O24" t="s">
        <v>95</v>
      </c>
      <c r="P24" t="s">
        <v>95</v>
      </c>
      <c r="Q24">
        <v>1</v>
      </c>
      <c r="R24">
        <v>0</v>
      </c>
      <c r="S24">
        <v>1</v>
      </c>
      <c r="T24">
        <v>0</v>
      </c>
      <c r="U24">
        <v>0</v>
      </c>
      <c r="V24">
        <v>0</v>
      </c>
      <c r="W24">
        <v>2</v>
      </c>
      <c r="X24">
        <v>0</v>
      </c>
      <c r="Y24">
        <v>0</v>
      </c>
      <c r="Z24">
        <v>2</v>
      </c>
      <c r="AA24" t="s">
        <v>25</v>
      </c>
      <c r="AB24" t="s">
        <v>47</v>
      </c>
      <c r="AC24" t="s">
        <v>38</v>
      </c>
      <c r="AD24" t="s">
        <v>94</v>
      </c>
    </row>
    <row r="25" spans="1:31" x14ac:dyDescent="0.25">
      <c r="A25" s="19">
        <v>18</v>
      </c>
      <c r="B25" s="2" t="s">
        <v>25</v>
      </c>
      <c r="C25" s="2">
        <v>3</v>
      </c>
      <c r="D25" s="26" t="s">
        <v>38</v>
      </c>
      <c r="E25" s="2" t="s">
        <v>94</v>
      </c>
      <c r="F25" s="2"/>
      <c r="G25" s="2">
        <v>3</v>
      </c>
      <c r="H25" s="2" t="s">
        <v>25</v>
      </c>
      <c r="I25" s="2">
        <v>3</v>
      </c>
      <c r="J25" s="2" t="s">
        <v>255</v>
      </c>
      <c r="K25" s="2" t="s">
        <v>256</v>
      </c>
      <c r="L25" s="2" t="s">
        <v>41</v>
      </c>
      <c r="M25" s="2">
        <v>1</v>
      </c>
      <c r="N25">
        <v>8</v>
      </c>
      <c r="O25" t="s">
        <v>95</v>
      </c>
      <c r="P25" t="s">
        <v>95</v>
      </c>
      <c r="Q25">
        <v>1</v>
      </c>
      <c r="R25">
        <v>0</v>
      </c>
      <c r="S25">
        <v>1</v>
      </c>
      <c r="T25">
        <v>1</v>
      </c>
      <c r="U25">
        <v>0</v>
      </c>
      <c r="V25">
        <v>0</v>
      </c>
      <c r="W25">
        <v>3</v>
      </c>
      <c r="X25">
        <v>0</v>
      </c>
      <c r="Y25">
        <v>0</v>
      </c>
      <c r="Z25">
        <v>3</v>
      </c>
      <c r="AA25" t="s">
        <v>25</v>
      </c>
      <c r="AB25" t="s">
        <v>28</v>
      </c>
      <c r="AC25" t="s">
        <v>38</v>
      </c>
      <c r="AD25" t="s">
        <v>94</v>
      </c>
    </row>
    <row r="26" spans="1:31" x14ac:dyDescent="0.25">
      <c r="A26" s="19">
        <v>80</v>
      </c>
      <c r="B26" s="2" t="s">
        <v>25</v>
      </c>
      <c r="C26" s="2">
        <v>2</v>
      </c>
      <c r="D26" s="26" t="s">
        <v>38</v>
      </c>
      <c r="E26" s="2" t="s">
        <v>94</v>
      </c>
      <c r="F26" s="2"/>
      <c r="G26" s="2">
        <v>2</v>
      </c>
      <c r="H26" s="2" t="s">
        <v>25</v>
      </c>
      <c r="I26" s="2">
        <v>2</v>
      </c>
      <c r="J26" s="2" t="s">
        <v>257</v>
      </c>
      <c r="K26" s="2" t="s">
        <v>258</v>
      </c>
      <c r="L26" s="2" t="s">
        <v>36</v>
      </c>
      <c r="M26" s="2">
        <v>1</v>
      </c>
      <c r="N26">
        <v>12</v>
      </c>
      <c r="O26" t="s">
        <v>95</v>
      </c>
      <c r="P26" t="s">
        <v>95</v>
      </c>
      <c r="Q26">
        <v>1</v>
      </c>
      <c r="R26">
        <v>0</v>
      </c>
      <c r="S26">
        <v>0</v>
      </c>
      <c r="T26">
        <v>1</v>
      </c>
      <c r="U26">
        <v>0</v>
      </c>
      <c r="V26">
        <v>0</v>
      </c>
      <c r="W26">
        <v>2</v>
      </c>
      <c r="X26">
        <v>0</v>
      </c>
      <c r="Y26">
        <v>0</v>
      </c>
      <c r="Z26">
        <v>2</v>
      </c>
      <c r="AA26" t="s">
        <v>25</v>
      </c>
      <c r="AB26" t="s">
        <v>28</v>
      </c>
      <c r="AC26" t="s">
        <v>38</v>
      </c>
      <c r="AD26" t="s">
        <v>94</v>
      </c>
    </row>
    <row r="27" spans="1:31" x14ac:dyDescent="0.25">
      <c r="A27" s="19">
        <v>15</v>
      </c>
      <c r="B27" s="2" t="s">
        <v>25</v>
      </c>
      <c r="C27" s="2">
        <v>3</v>
      </c>
      <c r="D27" s="26" t="s">
        <v>38</v>
      </c>
      <c r="E27" s="2" t="s">
        <v>94</v>
      </c>
      <c r="F27" s="2"/>
      <c r="G27" s="2">
        <v>3</v>
      </c>
      <c r="H27" s="26" t="s">
        <v>30</v>
      </c>
      <c r="I27" s="2">
        <v>3</v>
      </c>
      <c r="J27" s="2" t="s">
        <v>287</v>
      </c>
      <c r="K27" s="2" t="s">
        <v>184</v>
      </c>
      <c r="L27" s="2" t="s">
        <v>41</v>
      </c>
      <c r="M27" s="2">
        <v>1</v>
      </c>
      <c r="N27">
        <v>7</v>
      </c>
      <c r="O27" t="s">
        <v>95</v>
      </c>
      <c r="P27" t="s">
        <v>95</v>
      </c>
      <c r="Q27">
        <v>1</v>
      </c>
      <c r="R27">
        <v>0</v>
      </c>
      <c r="S27">
        <v>1</v>
      </c>
      <c r="T27">
        <v>1</v>
      </c>
      <c r="U27">
        <v>0</v>
      </c>
      <c r="V27">
        <v>0</v>
      </c>
      <c r="W27">
        <v>3</v>
      </c>
      <c r="X27">
        <v>0</v>
      </c>
      <c r="Y27">
        <v>0</v>
      </c>
      <c r="Z27">
        <v>3</v>
      </c>
      <c r="AA27" t="s">
        <v>30</v>
      </c>
      <c r="AB27" t="s">
        <v>37</v>
      </c>
      <c r="AC27" t="s">
        <v>38</v>
      </c>
      <c r="AD27" t="s">
        <v>94</v>
      </c>
    </row>
    <row r="28" spans="1:31" x14ac:dyDescent="0.25">
      <c r="A28" s="19">
        <v>20</v>
      </c>
      <c r="B28" s="2" t="s">
        <v>25</v>
      </c>
      <c r="C28" s="2">
        <v>4</v>
      </c>
      <c r="D28" s="2" t="s">
        <v>23</v>
      </c>
      <c r="E28" s="2"/>
      <c r="F28" s="2" t="s">
        <v>94</v>
      </c>
      <c r="G28" s="2">
        <v>4</v>
      </c>
      <c r="H28" s="2" t="s">
        <v>25</v>
      </c>
      <c r="I28" s="2">
        <v>4</v>
      </c>
      <c r="J28" s="2" t="s">
        <v>259</v>
      </c>
      <c r="K28" s="2" t="s">
        <v>260</v>
      </c>
      <c r="L28" s="2" t="s">
        <v>36</v>
      </c>
      <c r="M28" s="2">
        <v>1</v>
      </c>
      <c r="N28">
        <v>12</v>
      </c>
      <c r="O28">
        <v>12</v>
      </c>
      <c r="P28" t="s">
        <v>95</v>
      </c>
      <c r="Q28">
        <v>1</v>
      </c>
      <c r="R28">
        <v>0</v>
      </c>
      <c r="S28">
        <v>1</v>
      </c>
      <c r="T28">
        <v>1</v>
      </c>
      <c r="U28">
        <v>1</v>
      </c>
      <c r="V28">
        <v>0</v>
      </c>
      <c r="W28">
        <v>4</v>
      </c>
      <c r="X28">
        <v>0</v>
      </c>
      <c r="Y28">
        <v>0</v>
      </c>
      <c r="Z28">
        <v>4</v>
      </c>
      <c r="AA28" t="s">
        <v>25</v>
      </c>
      <c r="AB28" t="s">
        <v>28</v>
      </c>
      <c r="AC28" t="s">
        <v>23</v>
      </c>
      <c r="AE28" t="s">
        <v>94</v>
      </c>
    </row>
    <row r="29" spans="1:31" x14ac:dyDescent="0.25">
      <c r="A29" s="19">
        <v>42</v>
      </c>
      <c r="B29" s="2" t="s">
        <v>25</v>
      </c>
      <c r="C29" s="2">
        <v>2</v>
      </c>
      <c r="D29" s="2" t="s">
        <v>23</v>
      </c>
      <c r="E29" s="2"/>
      <c r="F29" s="2" t="s">
        <v>24</v>
      </c>
      <c r="G29" s="2">
        <v>2</v>
      </c>
      <c r="H29" s="2" t="s">
        <v>25</v>
      </c>
      <c r="I29" s="2">
        <v>2</v>
      </c>
      <c r="J29" s="2" t="s">
        <v>288</v>
      </c>
      <c r="K29" s="2" t="s">
        <v>289</v>
      </c>
      <c r="L29" s="2" t="s">
        <v>36</v>
      </c>
      <c r="M29" s="2">
        <v>1</v>
      </c>
      <c r="N29" t="s">
        <v>95</v>
      </c>
      <c r="O29" t="s">
        <v>95</v>
      </c>
      <c r="P29" t="s">
        <v>95</v>
      </c>
      <c r="Q29">
        <v>1</v>
      </c>
      <c r="R29">
        <v>0</v>
      </c>
      <c r="S29">
        <v>1</v>
      </c>
      <c r="T29">
        <v>0</v>
      </c>
      <c r="U29">
        <v>0</v>
      </c>
      <c r="V29">
        <v>0</v>
      </c>
      <c r="W29">
        <v>2</v>
      </c>
      <c r="X29">
        <v>0</v>
      </c>
      <c r="Y29">
        <v>0</v>
      </c>
      <c r="Z29">
        <v>2</v>
      </c>
      <c r="AA29" t="s">
        <v>25</v>
      </c>
      <c r="AB29" t="s">
        <v>37</v>
      </c>
      <c r="AC29" t="s">
        <v>23</v>
      </c>
      <c r="AE29" t="s">
        <v>24</v>
      </c>
    </row>
    <row r="30" spans="1:31" x14ac:dyDescent="0.25">
      <c r="A30" s="19">
        <v>2</v>
      </c>
      <c r="B30" s="2" t="s">
        <v>25</v>
      </c>
      <c r="C30" s="2">
        <v>3</v>
      </c>
      <c r="D30" s="2" t="s">
        <v>23</v>
      </c>
      <c r="E30" s="2"/>
      <c r="F30" s="2" t="s">
        <v>94</v>
      </c>
      <c r="G30" s="2">
        <v>3</v>
      </c>
      <c r="H30" s="2" t="s">
        <v>25</v>
      </c>
      <c r="I30" s="2">
        <v>3</v>
      </c>
      <c r="J30" s="2" t="s">
        <v>261</v>
      </c>
      <c r="K30" s="2" t="s">
        <v>262</v>
      </c>
      <c r="L30" s="2" t="s">
        <v>41</v>
      </c>
      <c r="M30" s="2">
        <v>1</v>
      </c>
      <c r="N30">
        <v>5.5</v>
      </c>
      <c r="O30" t="s">
        <v>95</v>
      </c>
      <c r="P30" t="s">
        <v>95</v>
      </c>
      <c r="Q30">
        <v>1</v>
      </c>
      <c r="R30">
        <v>0</v>
      </c>
      <c r="S30">
        <v>1</v>
      </c>
      <c r="T30">
        <v>1</v>
      </c>
      <c r="U30">
        <v>0</v>
      </c>
      <c r="V30">
        <v>0</v>
      </c>
      <c r="W30">
        <v>3</v>
      </c>
      <c r="X30">
        <v>0</v>
      </c>
      <c r="Y30">
        <v>0</v>
      </c>
      <c r="Z30">
        <v>3</v>
      </c>
      <c r="AA30" t="s">
        <v>25</v>
      </c>
      <c r="AB30" t="s">
        <v>28</v>
      </c>
      <c r="AC30" t="s">
        <v>23</v>
      </c>
      <c r="AE30" t="s">
        <v>94</v>
      </c>
    </row>
    <row r="31" spans="1:31" x14ac:dyDescent="0.25">
      <c r="A31" s="19">
        <v>75</v>
      </c>
      <c r="B31" s="2" t="s">
        <v>25</v>
      </c>
      <c r="C31" s="2">
        <v>2</v>
      </c>
      <c r="D31" s="2" t="s">
        <v>23</v>
      </c>
      <c r="E31" s="2"/>
      <c r="F31" s="2" t="s">
        <v>94</v>
      </c>
      <c r="G31" s="2">
        <v>0</v>
      </c>
      <c r="H31" s="2"/>
      <c r="I31" s="2">
        <v>2</v>
      </c>
      <c r="J31" s="2" t="s">
        <v>113</v>
      </c>
      <c r="K31" s="2" t="s">
        <v>93</v>
      </c>
      <c r="L31" s="2" t="s">
        <v>36</v>
      </c>
      <c r="M31" s="2">
        <v>1</v>
      </c>
      <c r="N31" t="s">
        <v>95</v>
      </c>
      <c r="O31" t="s">
        <v>95</v>
      </c>
      <c r="P31" t="s">
        <v>95</v>
      </c>
      <c r="Q31">
        <v>1</v>
      </c>
      <c r="R31">
        <v>0</v>
      </c>
      <c r="S31">
        <v>1</v>
      </c>
      <c r="T31">
        <v>0</v>
      </c>
      <c r="U31">
        <v>0</v>
      </c>
      <c r="V31">
        <v>0</v>
      </c>
      <c r="W31">
        <v>2</v>
      </c>
      <c r="X31">
        <v>0</v>
      </c>
      <c r="Y31">
        <v>0</v>
      </c>
      <c r="Z31">
        <v>0</v>
      </c>
      <c r="AB31" t="s">
        <v>28</v>
      </c>
      <c r="AC31" t="s">
        <v>23</v>
      </c>
      <c r="AE31" t="s">
        <v>94</v>
      </c>
    </row>
    <row r="32" spans="1:31" x14ac:dyDescent="0.25">
      <c r="A32" s="19">
        <v>23</v>
      </c>
      <c r="B32" s="2" t="s">
        <v>25</v>
      </c>
      <c r="C32" s="2">
        <v>2</v>
      </c>
      <c r="D32" s="26" t="s">
        <v>38</v>
      </c>
      <c r="E32" s="2" t="s">
        <v>94</v>
      </c>
      <c r="F32" s="2"/>
      <c r="G32" s="2">
        <v>2</v>
      </c>
      <c r="H32" s="2"/>
      <c r="I32" s="2">
        <v>2</v>
      </c>
      <c r="J32" s="2" t="s">
        <v>263</v>
      </c>
      <c r="K32" s="2" t="s">
        <v>264</v>
      </c>
      <c r="L32" s="2" t="s">
        <v>36</v>
      </c>
      <c r="M32" s="2">
        <v>1</v>
      </c>
      <c r="N32" t="s">
        <v>95</v>
      </c>
      <c r="O32" t="s">
        <v>95</v>
      </c>
      <c r="P32" t="s">
        <v>95</v>
      </c>
      <c r="Q32">
        <v>1</v>
      </c>
      <c r="R32">
        <v>0</v>
      </c>
      <c r="S32">
        <v>1</v>
      </c>
      <c r="T32">
        <v>0</v>
      </c>
      <c r="U32">
        <v>0</v>
      </c>
      <c r="V32">
        <v>0</v>
      </c>
      <c r="W32">
        <v>2</v>
      </c>
      <c r="X32">
        <v>0</v>
      </c>
      <c r="Y32">
        <v>0</v>
      </c>
      <c r="Z32">
        <v>2</v>
      </c>
      <c r="AB32" t="s">
        <v>28</v>
      </c>
      <c r="AC32" t="s">
        <v>38</v>
      </c>
      <c r="AD32" t="s">
        <v>94</v>
      </c>
    </row>
    <row r="33" spans="1:30" x14ac:dyDescent="0.25">
      <c r="A33" s="19">
        <v>13</v>
      </c>
      <c r="B33" s="2" t="s">
        <v>25</v>
      </c>
      <c r="C33" s="2">
        <v>4</v>
      </c>
      <c r="D33" s="26" t="s">
        <v>38</v>
      </c>
      <c r="E33" s="2" t="s">
        <v>94</v>
      </c>
      <c r="F33" s="2"/>
      <c r="G33" s="2">
        <v>4</v>
      </c>
      <c r="H33" s="26" t="s">
        <v>30</v>
      </c>
      <c r="I33" s="2">
        <v>4</v>
      </c>
      <c r="J33" s="2" t="s">
        <v>175</v>
      </c>
      <c r="K33" s="2" t="s">
        <v>176</v>
      </c>
      <c r="L33" s="2" t="s">
        <v>198</v>
      </c>
      <c r="M33" s="2">
        <v>2</v>
      </c>
      <c r="N33">
        <v>9</v>
      </c>
      <c r="O33">
        <v>8</v>
      </c>
      <c r="P33" t="s">
        <v>95</v>
      </c>
      <c r="Q33">
        <v>1</v>
      </c>
      <c r="R33">
        <v>0</v>
      </c>
      <c r="S33">
        <v>1</v>
      </c>
      <c r="T33">
        <v>1</v>
      </c>
      <c r="U33">
        <v>1</v>
      </c>
      <c r="V33">
        <v>0</v>
      </c>
      <c r="W33">
        <v>4</v>
      </c>
      <c r="X33">
        <v>0</v>
      </c>
      <c r="Y33">
        <v>0</v>
      </c>
      <c r="Z33">
        <v>4</v>
      </c>
      <c r="AA33" t="s">
        <v>30</v>
      </c>
      <c r="AB33" t="s">
        <v>28</v>
      </c>
      <c r="AC33" t="s">
        <v>38</v>
      </c>
      <c r="AD33" t="s">
        <v>94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a6c93d6-2c71-45fc-8eb8-96f5a62fcc3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35A53DF502DC409EED0815C27135AD" ma:contentTypeVersion="15" ma:contentTypeDescription="Crée un document." ma:contentTypeScope="" ma:versionID="a472ffa43eb31596b47857d8b58340bd">
  <xsd:schema xmlns:xsd="http://www.w3.org/2001/XMLSchema" xmlns:xs="http://www.w3.org/2001/XMLSchema" xmlns:p="http://schemas.microsoft.com/office/2006/metadata/properties" xmlns:ns3="6a6c93d6-2c71-45fc-8eb8-96f5a62fcc36" xmlns:ns4="55a8e355-a5bc-4537-87fe-82f3e82c3fd6" targetNamespace="http://schemas.microsoft.com/office/2006/metadata/properties" ma:root="true" ma:fieldsID="ca0cd725b032fc155649a7e3126a4735" ns3:_="" ns4:_="">
    <xsd:import namespace="6a6c93d6-2c71-45fc-8eb8-96f5a62fcc36"/>
    <xsd:import namespace="55a8e355-a5bc-4537-87fe-82f3e82c3fd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6c93d6-2c71-45fc-8eb8-96f5a62fcc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a8e355-a5bc-4537-87fe-82f3e82c3f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6B633D-627A-4C10-AF37-BF8FC3E77E8C}">
  <ds:schemaRefs>
    <ds:schemaRef ds:uri="http://schemas.microsoft.com/office/2006/metadata/properties"/>
    <ds:schemaRef ds:uri="http://schemas.microsoft.com/office/infopath/2007/PartnerControls"/>
    <ds:schemaRef ds:uri="6a6c93d6-2c71-45fc-8eb8-96f5a62fcc36"/>
  </ds:schemaRefs>
</ds:datastoreItem>
</file>

<file path=customXml/itemProps2.xml><?xml version="1.0" encoding="utf-8"?>
<ds:datastoreItem xmlns:ds="http://schemas.openxmlformats.org/officeDocument/2006/customXml" ds:itemID="{1EDF6AA2-2A49-4427-BE8D-E3C6A24B40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9ECE11-B8C2-44C5-9377-AB21CE9C47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6c93d6-2c71-45fc-8eb8-96f5a62fcc36"/>
    <ds:schemaRef ds:uri="55a8e355-a5bc-4537-87fe-82f3e82c3f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11-12</vt:lpstr>
      <vt:lpstr>18-19</vt:lpstr>
      <vt:lpstr>Liste attente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Samuel TOMASI 623</dc:creator>
  <cp:keywords/>
  <dc:description/>
  <cp:lastModifiedBy>Samuel TOMASI 623</cp:lastModifiedBy>
  <cp:revision/>
  <dcterms:created xsi:type="dcterms:W3CDTF">2025-11-21T14:09:15Z</dcterms:created>
  <dcterms:modified xsi:type="dcterms:W3CDTF">2025-12-17T13:42:45Z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0x010100C635A53DF502DC409EED0815C27135AD</vt:lpwstr>
  </property>
</Properties>
</file>